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9440" windowHeight="11760"/>
  </bookViews>
  <sheets>
    <sheet name="Aktualizováno_k_datu_30.6.2015" sheetId="1" r:id="rId1"/>
  </sheets>
  <definedNames>
    <definedName name="_xlnm._FilterDatabase" localSheetId="0" hidden="1">Aktualizováno_k_datu_30.6.2015!$A$4:$AK$16</definedName>
    <definedName name="_Ref363218695" localSheetId="0">Aktualizováno_k_datu_30.6.2015!#REF!</definedName>
  </definedNames>
  <calcPr calcId="145621"/>
</workbook>
</file>

<file path=xl/calcChain.xml><?xml version="1.0" encoding="utf-8"?>
<calcChain xmlns="http://schemas.openxmlformats.org/spreadsheetml/2006/main">
  <c r="K16" i="1" l="1"/>
  <c r="L16" i="1"/>
  <c r="J17" i="1"/>
  <c r="K17" i="1" s="1"/>
  <c r="L17" i="1" s="1"/>
  <c r="J18" i="1"/>
  <c r="K18" i="1" l="1"/>
  <c r="L18" i="1" s="1"/>
  <c r="L21" i="1"/>
  <c r="K21" i="1"/>
  <c r="L20" i="1"/>
  <c r="K20" i="1"/>
</calcChain>
</file>

<file path=xl/comments1.xml><?xml version="1.0" encoding="utf-8"?>
<comments xmlns="http://schemas.openxmlformats.org/spreadsheetml/2006/main">
  <authors>
    <author>Dvořáková Zuzana</author>
  </authors>
  <commentList>
    <comment ref="B17" authorId="0">
      <text>
        <r>
          <rPr>
            <b/>
            <sz val="9"/>
            <color indexed="81"/>
            <rFont val="Tahoma"/>
            <charset val="1"/>
          </rPr>
          <t>Dvořáková Zuzana:</t>
        </r>
        <r>
          <rPr>
            <sz val="9"/>
            <color indexed="81"/>
            <rFont val="Tahoma"/>
            <charset val="1"/>
          </rPr>
          <t xml:space="preserve">
Opatření 20 Technická pomoc není programováno jako klasické opatření a není zařazeno do systému priorit a prioritních oblastí.</t>
        </r>
      </text>
    </comment>
  </commentList>
</comments>
</file>

<file path=xl/sharedStrings.xml><?xml version="1.0" encoding="utf-8"?>
<sst xmlns="http://schemas.openxmlformats.org/spreadsheetml/2006/main" count="513" uniqueCount="162">
  <si>
    <t xml:space="preserve">Identifikace výzvy </t>
  </si>
  <si>
    <t>Základní plánované údaje o výzvě</t>
  </si>
  <si>
    <t>Číslo výzvy</t>
  </si>
  <si>
    <t>Název výzvy</t>
  </si>
  <si>
    <t>Prioritní osa / priorita Unie</t>
  </si>
  <si>
    <t>Investiční priorita / prioritní oblast / specifický cíl (ENRF)</t>
  </si>
  <si>
    <t>Specifický cíl</t>
  </si>
  <si>
    <t>Opatření</t>
  </si>
  <si>
    <t>Podopatření / Záměr</t>
  </si>
  <si>
    <t>Operace</t>
  </si>
  <si>
    <t>Model hodnocení</t>
  </si>
  <si>
    <t>Plánované datum vyhlášení výzvy</t>
  </si>
  <si>
    <t>Plánované datum zahájení  příjmu žádostí o podporu</t>
  </si>
  <si>
    <t>Plánované datum ukončení příjmu předběžných žádostí o podporu</t>
  </si>
  <si>
    <t xml:space="preserve">Plánované datum ukončení příjmu žádostí o podporu </t>
  </si>
  <si>
    <t>Celková alokace</t>
  </si>
  <si>
    <t>Z toho příspěvek Unie</t>
  </si>
  <si>
    <t>Z toho národní spolufinancování</t>
  </si>
  <si>
    <t>a</t>
  </si>
  <si>
    <t>b</t>
  </si>
  <si>
    <t>c</t>
  </si>
  <si>
    <t>d</t>
  </si>
  <si>
    <t>e</t>
  </si>
  <si>
    <t>f</t>
  </si>
  <si>
    <t>g</t>
  </si>
  <si>
    <t>h</t>
  </si>
  <si>
    <t>i</t>
  </si>
  <si>
    <t>j</t>
  </si>
  <si>
    <t>k</t>
  </si>
  <si>
    <t>l</t>
  </si>
  <si>
    <t>m</t>
  </si>
  <si>
    <t>n</t>
  </si>
  <si>
    <t>o</t>
  </si>
  <si>
    <t>p</t>
  </si>
  <si>
    <t>q</t>
  </si>
  <si>
    <t>Zacílení výzvy</t>
  </si>
  <si>
    <t>Podporované aktivity</t>
  </si>
  <si>
    <t>Cílové skupiny</t>
  </si>
  <si>
    <t>Typy příjemců</t>
  </si>
  <si>
    <t>r</t>
  </si>
  <si>
    <t>Synergie a komplementarita výzvy</t>
  </si>
  <si>
    <t>Komplementarita plánované výzvy</t>
  </si>
  <si>
    <t>Synergie plánované výzvy</t>
  </si>
  <si>
    <t>Popis synergie</t>
  </si>
  <si>
    <t>Identifikace a název vazby</t>
  </si>
  <si>
    <t>Program</t>
  </si>
  <si>
    <t>Číslo zrcadlové synergické výzvy</t>
  </si>
  <si>
    <t>Název zrcadlové synergické výzvy</t>
  </si>
  <si>
    <t>s</t>
  </si>
  <si>
    <t>u</t>
  </si>
  <si>
    <t>w</t>
  </si>
  <si>
    <t>x</t>
  </si>
  <si>
    <t>y</t>
  </si>
  <si>
    <t>z</t>
  </si>
  <si>
    <r>
      <t>Druh výzvy</t>
    </r>
    <r>
      <rPr>
        <b/>
        <vertAlign val="superscript"/>
        <sz val="9"/>
        <color theme="1"/>
        <rFont val="Arial"/>
        <family val="2"/>
        <charset val="238"/>
      </rPr>
      <t xml:space="preserve"> </t>
    </r>
  </si>
  <si>
    <t>Území
(místo dopadu)</t>
  </si>
  <si>
    <t>Výzvy z hlediska posloupnosti synergické vazby</t>
  </si>
  <si>
    <t>v</t>
  </si>
  <si>
    <t>t</t>
  </si>
  <si>
    <t>Alokace plánové výzvy (podpora)</t>
  </si>
  <si>
    <t>2A</t>
  </si>
  <si>
    <t>Zlepšení hospodářské výkonnosti všech zemědělských podniků a usnadnění jejich restrukturalizace a modernizace, zejména za účelem zvýšení míry účasti na trhu a orientace na trh, jakož i diverzifikace zemědělských činností.</t>
  </si>
  <si>
    <t>4 Investice do hmotného majetku</t>
  </si>
  <si>
    <t>4.1 Podpora na investice do zemědělských podniků</t>
  </si>
  <si>
    <t>4.1.1 Investice do zemědělských podniků</t>
  </si>
  <si>
    <t>kolová</t>
  </si>
  <si>
    <t>4.2.1 Zpracování a uvádění na trh zemědělských produktů</t>
  </si>
  <si>
    <t>4.3.2 Lesnická infrastruktura</t>
  </si>
  <si>
    <t xml:space="preserve">8 - Investice do rozvoje lesních oblastí a zlepšování životaschopnosti lesů </t>
  </si>
  <si>
    <t>16.2 Podpora na pilotní projekty a podpora na vývoj nových produktů, postupů, procesů a technologií</t>
  </si>
  <si>
    <t>4.3 Podpora na investice do infrastruktury související s rozvojem, modernizací nebo přizpůsobením se zemědělství a lesnictví</t>
  </si>
  <si>
    <t>8.6.1 Technika a technologie pro lesní hospodářství</t>
  </si>
  <si>
    <t>16 - Spolupráce</t>
  </si>
  <si>
    <t>2C</t>
  </si>
  <si>
    <t>3A</t>
  </si>
  <si>
    <t>celá ČR s výjimkou hl. města Prahy</t>
  </si>
  <si>
    <t>zemědělský podnikatel</t>
  </si>
  <si>
    <t>Opatření je komplementární s podporami OP PIK v PO2: Rozvoj podnikání a konkurenceschopnosti malých a středních firem, případně s podporami OP Rybářství.</t>
  </si>
  <si>
    <t xml:space="preserve">4.2 Podpora na investice do zpracování / uvádění na trh a/nebo vývoje zemědělských produktů </t>
  </si>
  <si>
    <r>
      <t xml:space="preserve">Zlepšení konkurenceschopnosti prvovýrobců jejich lepším začleněním do zemědělsko-potravinářského řetězce prostřednictvím programů jakosti, přidáváním hodnoty </t>
    </r>
    <r>
      <rPr>
        <sz val="9"/>
        <color theme="1"/>
        <rFont val="Arial"/>
        <family val="2"/>
        <charset val="238"/>
      </rPr>
      <t>zemědělských produktů, a podporou místních trhů a krátkých dodavatelských řetězců, seskupení a organizací producentů a mezioborových organizací</t>
    </r>
  </si>
  <si>
    <t>Zlepšení ekonomické výkonnosti lesního hospodářství</t>
  </si>
  <si>
    <t>Podpora rekonstrukcí a budování lesnické infrastruktury vedoucí ke zlepšení kvality či zvýšení hustoty lesních cest. Ke zvýšení hustoty dojde realizací výstavby nové cesty či zvýšením kategorie stávající cesty její rekonstrukcí. Zohledněn bude rovněž vliv cestní sítě na odtokové poměry či vybavenost cest pro účely ochrany lesa.</t>
  </si>
  <si>
    <t>subjekty hospodařící vlesích</t>
  </si>
  <si>
    <t>8.6 Podpora investic do lesnických technologií a zpracování lesnických produktů, jejich mobilizace a uvádění na trh</t>
  </si>
  <si>
    <t>Operace je zaměřena na rozvoj inovací, tzn. na zavedení nového výrobního postupu, zařízení či výrobku nebo také významné vylepšení stávající technologie výroby nebo produktu. Podpora bude poskytována na spolupráci zemědělských podnikatelů, výrobců potravin a krmiv se subjekty podílejícími se na výzkumu a vývoji v zemědělsko-potravinářském odvětví, případně na výdaje spojené s vývojem a zavedením inovací v rámci podniku, který má pro vývoj dostatečné zdroje v podobě kvalifikovaného personálu a výrobních zařízení. Podpora na projekty s vysokou mírou inovativnosti, kterou posoudí odborná komise, může být poskytnuta na provozní výdaje spolupráce i na přímé investiční výdaje související se zavedením inovace v podniku žadatele. Z důvodu zamezení dvojího financování z různých zdrojů veřejných prostředků je podpora omezena pouze na některé komodity a produkty zemědělsko-potravinářské výroby.</t>
  </si>
  <si>
    <t>N/R</t>
  </si>
  <si>
    <t xml:space="preserve">16.2.2 Podpora vývoje nových produktů, postupů a technologií  - v rámci zpracování a uvádění na trh </t>
  </si>
  <si>
    <t>září</t>
  </si>
  <si>
    <t>říjen</t>
  </si>
  <si>
    <t>Opatření je komplementární s podporami OP PIK v PO 1: Rozvoj výzkumu a vývoje pro inovace, OP VVV PO 1: Posilování kapacit pro kvalitní výzkum, OP PPR v PO 1 Posílení výzkumu, technologického rozvoje a inovací, případně s podporami OP Rybářství v PU2: Podpora akvakultury, včetně souvisejícího zpracování, založená na inovacích, konkurenceschopnosti a znalostech.</t>
  </si>
  <si>
    <t>zpracovatelský podnik</t>
  </si>
  <si>
    <t>8 Investice do rozvoje lesních oblastí a zlepšování životaschopnosti lesů</t>
  </si>
  <si>
    <t>8.1 Podpora na zalesňování / zakládání lesů – náklady na založení a údržba</t>
  </si>
  <si>
    <t>8.1.1 Zalesňování a zakládání lesů</t>
  </si>
  <si>
    <t>Průběžná</t>
  </si>
  <si>
    <t>5E</t>
  </si>
  <si>
    <t>Podpora ukládání a pohlcování uhlíku v zemědělství a lesnictví</t>
  </si>
  <si>
    <t>Soukromí a veřejní vlastníci, nájemci a pachtýři půdy a jejich sdružení a spolky. V případě státní půdy může být podpora poskytnuta pouze tehdy, hospodaří-li na ní soukromý subjekt nebo obec. Podpora na zalesnění pozemků, jejímž vlastníkem jsou veřejné orgány, kryje pouze náklady na založení lesního porostu.</t>
  </si>
  <si>
    <t>4A, 4C</t>
  </si>
  <si>
    <t>Obnova, zachování a zvýšení biologické rozmanitosti (včetně oblastí sítě Natura 2000, v oblastech s přírodními či jinými zvláštními omezeními), zemědělství vysoké přírodní hodnoty a stavu evropské krajiny; Předcházení erozi půdy a lepší hospodaření s půdou</t>
  </si>
  <si>
    <t>10 - Agroenvironmentálně-klimatické opatření</t>
  </si>
  <si>
    <t>průběžná</t>
  </si>
  <si>
    <t xml:space="preserve">10.1.1 Integrovaná produkce ovoce
10.1.2 Integrovaná produkce révy vinné
10.1.3 Integrovaná produkce zeleniny
10.1.4 Ošetřování travních porostů
10.1.5 Zatravňování orné půdy
10.1.6 Biopásy
10.1.7 Ochrana čejky chocholaté
Podpora se v rámci celého opatření poskytuje jako účelová platba poskytovaná na hektar oprávněné plochy evidované v LPIS.
Za způsobilý výdaj může být považováno dobrovolné provádění závazku jdoucího nad baseline.
Závazky jsou realizovány jako víceleté.
Způsobilé výdaje jsou stanoveny na základě dodatečných nákladů a ušlých příjmů vznikajících v důsledku přijatých závazků. Podmínky jsou stanoveny nařízením vlády k provádění tohoto opatření.
</t>
  </si>
  <si>
    <t>4A, 4B, 4C</t>
  </si>
  <si>
    <t>Obnova, zachování a zvýšení biologické rozmanitosti (včetně oblastí sítě Natura 2000, v oblastech s přírodními či jinými zvláštními omezeními), zemědělství vysoké přírodní hodnoty a stavu evropské krajiny; Lepší hospodaření s vodou, včetně nakládání s hnojivy a pesticidy; Předcházení erozi půdy a lepší hospodaření s půdou</t>
  </si>
  <si>
    <t>11 - Ekologické zemědělství</t>
  </si>
  <si>
    <t>4A</t>
  </si>
  <si>
    <t>Obnova, zachování a zvýšení biologické rozmanitosti (včetně oblastí sítě Natura 2000, v oblastech s přírodními či jinými zvláštními omezeními), zemědělství vysoké přírodní hodnoty a stavu evropské krajiny</t>
  </si>
  <si>
    <t>12 - Platby v rámci sítě Natura 2000 a podle rámcové směrnice o vodě</t>
  </si>
  <si>
    <t>13 - Platby pro oblasti s přírodními či jinými zvláštními omezeními</t>
  </si>
  <si>
    <t>Zlepšení konkurenceschopnosti prvovýrobců jejich lepším začleněním do zemědělsko – potravinářského řetězce prostřednictvím programů jakosti, přidáváním hodnoty zemědělských produktů a podporou místních trhů a krátkých dodavatelských řetězců, seskupení a organizací producentů a mezioborových organizací</t>
  </si>
  <si>
    <t>14 - Dobré životní podmínky zvířat</t>
  </si>
  <si>
    <t>Operace je komplementární s podporami OPŽP v PO1: Zlepšování kvality vody a snižování rizika povodní. Doplňkově bude zajišťována povodňová ochrana v lesích.</t>
  </si>
  <si>
    <t xml:space="preserve">Opatření je komplementární s podporami OPŽP v PO4: Ochrana a péče o přírodu a krajinu. Doplňkově bude zajišťována péče o cenné biotopy. </t>
  </si>
  <si>
    <t xml:space="preserve">Příjem žádostí na plošná opatření </t>
  </si>
  <si>
    <t>Příjem žádostí na plošná opatření</t>
  </si>
  <si>
    <t xml:space="preserve">Příjem žádostí v rámci víceletých závazků dle podmínek PRV 2007-2013 a HRDP (2004-2006), resp. dle nařízeních vlády k jednotlivým plošným opatřením. </t>
  </si>
  <si>
    <t>Staré závazky HRDP a PRV</t>
  </si>
  <si>
    <t>jednokolový</t>
  </si>
  <si>
    <t>Zemědělský podnikatel, včetně školních statků a státních podniků, pokud splňují definici zemědělského podnikatele. Skupina zemědělců, tj. podnikatelský subjekt, který je z převážné většiny vlastněn zemědělskými prvovýrobci a předmětem jeho činnosti je poskytovat práce, výkony nebo služby, které souvisejí výhradně se zemědělskou výrobou a při kterých se využijí prostředky nebo zařízení sloužící zemědělské výrobě. Příjemcem nemůže být organizace producentů uznaná podle článku 152, sdružení organizací producentů uznané podle čl. 156 nebo mezioborová organizace uznaná podle článku 157 nařízení Evropského parlamentu a Rady (EU) č. 1308/2013 ze dne 17. prosince 2013, kterým se stanoví společná organizace trhů se zemědělskými produkty a ruší nařízení Rady (EHS) č. 922/72, (EHS) č. 234/79, (ES) č. 1037/2001 a (ES) č. 1234/2007.</t>
  </si>
  <si>
    <t>Uskupení minimálně dvou subjektů, kdy minimálně jeden subjekt musí prokázat podnikatelskou činnost v odvětví potravinářství nebo výroby krmiv a minimálně jeden subjekt musí být výzkumnou institucí. Uskupení žádá o podporu prostřednictvím potravinářského podnikatele nebo výrobce krmiv. Jednotlivý výrobce potravin nebo výrobce krmiv, který má k vývoji nového produktu, postupu nebo technologie vlastní kvalifikovaný personál a výrobní prostředky.                    Příjemcem nemůže být organizace producentů uznaná podle článku 152, sdružení organizací producentů uznané podle čl. 156 nebo mezioborová organizace uznaná podle článku 157 nařízení Evropského parlamentu a Rady (EU) č. 1308/2013 ze dne 17. prosince 2013, kterým se stanoví společná organizace trhů se zemědělskými produkty a zrušují nařízení Rady (EHS) č. 922/72, (EHS) č. 234/79, (ES) č. 1037/2001 a (ES) č. 1234/2007.</t>
  </si>
  <si>
    <t>říjen/listopad</t>
  </si>
  <si>
    <t>Příjemcem podpory jsou uživatelé půdy evidované v LPIS, kteří se dobrovolně zaváží k provádění podmínek v rámci závazku.</t>
  </si>
  <si>
    <t>Příjemcem podpory je
• zemědělský podnikatel blíže specifikovaný v nařízení vlády o podmínkách provádění opatření dobré životní podmínky zvířat, který provozuje zemědělskou činnost vlastním jménem a na vlastní zodpovědnost, a zároveň
• aktivní zemědělec dle čl. 9 nařízení (EU) č. 1307/2013</t>
  </si>
  <si>
    <t xml:space="preserve">20- Technická pomoc </t>
  </si>
  <si>
    <t>20.1 Podpora na technickou pomoc (kromě CSV)</t>
  </si>
  <si>
    <t>20.2 Podopra na zřízení a provoz CSV</t>
  </si>
  <si>
    <t>červen</t>
  </si>
  <si>
    <t>červenec</t>
  </si>
  <si>
    <t>Technická pomoc je potřebná na podporu přípravy, řízení, monitoringu, hodnocení, informovanosti a kontroly ve vztahu k Programu rozvoje venkova a zdokonalování opatření obsažených v tomto Programu. Jedná se zejména o práce spojené s vypracováním postupů a materiálů nezbytných pro proces administrativy od podání žádostí až po vyhodnocování jednotlivých opatření. Práce budou mít formu odborných studií, sběrů a analýz dat, vypracování informačních materiálů a dalších aktivit spojených s osvětou a šířením informací o zaváděných opatřeních. Aktivity se budou týkat také oblasti monitorování a hodnocení včetně pořízení informačních systémů. Tato opatření se mohou týkat předchozích i následujících programových období.</t>
  </si>
  <si>
    <t xml:space="preserve">Příjemcem dotace je řídicí orgán (Ministerstvo zemědělství), Platební agentura (Státní zemědělský intervenční fond) </t>
  </si>
  <si>
    <t>celá ČR</t>
  </si>
  <si>
    <t>veřejný subjekt</t>
  </si>
  <si>
    <t>Příjemcem dotace jsou subjekty zajišťující implementaci Celostátní sítě pro venkov</t>
  </si>
  <si>
    <t>územní vymezení není stanoveno</t>
  </si>
  <si>
    <t>Investice v živočišné a rostlinné výrobě vedoucí ke snížení výrobních nákladů, modernizaci nebo zlepšení jakosti vyráběných produktů, zvýšení účinnosti využívání výrobních faktorů a snadnějšímu přístupu k novým technologiím s výrazným inovačním potenciálem tam, kde je obnova zásadní pro další činnost. Podporována budou například ustájovací a chovatelská zařízení, skladovací kapacity na produkty rostlinné výroby, krmiva, steliva či druhotné produkty živočišné výroby, investice do nosných konstrukcí trvalých kultur, investice do staveb pro zahradnictví, pořízení speciálních mobilních strojů, či budování peletáren, jejichž produkce bude spotřebována přímo v zemědělském podniku. Na základě SWOT analýzy nebudou podporovány stavební náklady na skladování obilovin a olejnin. Na základě Strategie pak nebudou podporovány jiné než speciální zemědělské stroje. Podpora je určena všem velikostním kategoriím podniků vzhledem k tomu, že ze SWOT analýzy vyplývá, že z důvodu duální struktury zemědělství v České republice je pro zvýšení konkurenceschopnosti zemědělského sektoru nezbytná podpora celému spektru podniků, a to i v oblasti restrukturalizace. Konkrétní cílení operace je uvedeno v kapitole 8.2.3.3.1.11.</t>
  </si>
  <si>
    <t>Operace je zaměřena na zvýšení efektivity výroby a celkové konkurenceschopnosti malých a středních podniků v oblasti zpracování zemědělských produktů. Podpora investic do zařízení, která souvisejí se zpracováním zemědělských produktů a uvedením výrobků na trh, umožní zemědělským podnikatelům, výrobcům potravin a krmiv využití moderních technologií. V neposlední řadě operace přispěje k rozvoji místních trhů a zkrácení dodavatelských řetězců. Konkrétně budou podporovány např. investice do zařízení pro výrobu potravin a krmiv, pro finální úpravu, balení a značení produktů, do skladování i investice související s uváděním produktů na trh, a to včetně výstavby a rekonstrukcí budov.</t>
  </si>
  <si>
    <t xml:space="preserve">Zemědělský podnikatel, výrobce potravin, nebo výrobce krmiv, který splňuje definici mikro, malého, nebo středního podniku.
Příjemcem nemůže být organizace producentů uznaná podle článku 152, sdružení organizací producentů uznané podle čl. 156 nebo mezioborová organizace uznaná podle článku 157 nařízení Evropského parlamentu a Rady (EU) č. 1308/2013 ze dne 17. prosince 2013, kterým se stanoví společná organizace trhů se zemědělskými produkty a ruší nařízení Rady (EHS) č. 922/72, (EHS) č. 234/79, (ES) č. 1037/2001 a (ES) č. 1234/2007.
</t>
  </si>
  <si>
    <t xml:space="preserve">Operace se zaměřuje na zalesnění zemědělské půdy včetně poskytnutí péče o založený porost a náhrady za ukončení zemědělské činnosti. Podpora je zacílena na vymezenou zemědělskou půdu v LPIS, která je definována jako vhodná k zalesnění (ha) a způsobilá pro přímou platbu, resp. SAPS.
Založení porostu lze realizovat na vymezené zemědělské půdě vhodné pro zalesnění, dle BPEJ a na základě typologie zalesňovaných půd v souladu s národní legislativou. Typologie je stanovována na základě trvalých ekologických podmínek, tzn., hodnocení trvalých znaků prostředí (světlo, teplo, vodní režim a půdní chemismus) a také rekonstrukce přirozeného složení rostlinného společenstva a je nezbytná při zalesňování nelesní půdy pro stanovení vhodné druhové skladby nového lesního porostu. Tato vymezená vrstva byla konzultována také s Ministerstvem životního prostředí. Zalesnění bude provedeno podle projektu zalesnění stanovištně vhodnými druhy dřevin.
Projekt zalesnění je podmíněn schválením odborného lesního hospodáře a příslušného orgánu ochrany přírody. Tento projekt obsahuje výčet stanovených druhů dřevin a jejich počtů s ohledem na stanoviště výsadby, stanovený počet melioračních a zpevňujících dřevin, metody výsadby a ochrany porostu. K projektu se v rámci schvalování převodu zemědělského pozemku, který žadatel hodlá zalesnit, do pozemku určeného k plnění funkcí lesa, vyjadřují místně příslušné orgány státní správy dle národních právních předpisů, a to s ohledem na potřebu odolnosti porostu vůči změně klimatu, a k biotickým, půdním a hydrologickým podmínkám dané oblasti.
</t>
  </si>
  <si>
    <t>Podpora je zaměřena na investice do lesní techniky a postupů práce, které zvyšují hospodářskou hodnotu lesů prostřednictvím využití šetrnějších technologií a strojů při hospodaření v lesích, omezujících poškození lesní půdy a porostů, techniky a technologií určených pro výchovu lesních porostů či investic do produkce kvalitního reprodukčního materiálu lesních dřevin. Investice jsou směřovány do techniky a technologií s cílem racionalizace obhospodařování lesů, které dále posílí hospodářské využití lesů. Podpora je podmíněna hospodařením v lesích podle lesních hospodářských plánů nebo lesních hospodářských osnov, což zajišťuje udržitelné obhospodařování lesů v České republice.</t>
  </si>
  <si>
    <t xml:space="preserve">• zemědělský podnikatel blíže specifikovaný v nařízení vlády o podmínkách provádění opatření ekologické zemědělství, který provozuje zemědělskou činnost vlastním jménem a na vlastní zodpovědnost
• aktivní zemědělec dle čl. 9 nařízení č. 1307/2013, a zároveň
• registrovaný ekologický podnikatel podle § 6 až 8 zákona č. 242/2000 Sb, o ekologickém zemědělství hospodařící v souladu se zákonem č. 242/2000 Sb., o ekologickém zemědělství
</t>
  </si>
  <si>
    <t xml:space="preserve">Podporováno bude ekologické hospodaření na orné půdě, travních porostech, v sadech, vinicích, chmelnicích a pěstování zeleniny a speciálních bylin.
Podpora se poskytuje jako účelová platba poskytovaná na hektar oprávněné plochy evidované v LPIS.
Za způsobilý výdaj je považován dobrovolný závazek k přechodu na postupy a způsoby ekologického zemědělství, jak jsou vymezeny v nařízeníRady (ES) č. 834/2007.  Závazky jsou realizovány jako pětileté, závazky navazující na pětiletý závazek mohou být uzavřeny i na kratší dobu.
Způsobilé výdaje jsou stanoveny na základě dodatečných nákladů a ušlých příjmů vznikajících v důsledku přijatých závazků.
Při stanovení způsobilých výdajů je vyloučeno dvojí financování vzhledem k stanoveným zemědělským postupům příznivým pro klima a životní prostředí podle čl. 43 nařízení č. 1307/2013 (přímé platby).
Při stanovení způsobilých výdajů je vyloučeno dvojí financování vzhledem k závazkům podporovaným v rámci opatření AEKO podle čl. 28 nařízení č. 1305/2013 o podpoře rozvoje venkova z EZFRV.
</t>
  </si>
  <si>
    <t xml:space="preserve">Opatření kompenzuje dodatečné náklady a ušlé příjmy způsobené omezením hospodaření a tím zachovává v oblastech Natura 2000 nebo v územích, které na ně mohou navazovat („stepping stones“), vhodné způsoby obhospodařování. Tyto oblasti je vhodné podporovat z hlediska možného rozšíření druhů a biotopů. Snížením intenzivních technologií (omezení hnojení) v oblastech Natura 2000 toto opatření přispívá k zachování nebo zlepšení stavu druhů a stanovišť z hlediska ochrany.
• celková rozloha oblastí Natura 2000 je 1 489 007 ha včetně překryvů, bez překryvů 1 126 435 ha
• v ČR je vymezeno 41 ptačích oblastí (SPA) o výměře 703 430 ha a celkem 1 075 Evropsky významných lokalit (SCI) o výměře 785 577 ha, z toho 287 oblastí se zvláštní ochranou (SCA) o výměře 296 435 ha
• podpora bude zacílena na zemědělskou půdu v oblastech Natura 2000, které jsou zároveň vymezeny jako 1. zóny NP a CHKO i na ostatní území v rámci 1. zóny NP a CHKO s omezením hospodaření v zájmu ochrany přírody daným právními předpisy
• rozloha v oblastech Natura 2000 po překrytí s 1. zónou NP a CHKO činí 4 400 ha z.p. s kulturou travní porost
• území 1. zón NP a CHKO mimo oblasti Natura 2000, které na oblasti Natura 2000 mohou navazovat  (čl. 30 odst. 6 písm. b) nařízení (EU) č. 1305/2013) tvoří 1 100 ha.
Na těchto plochách je omezení hnojení.
</t>
  </si>
  <si>
    <t>Příjemcem podpory je zemědělský podnikatel blíže specifikovaný v nařízení vlády o podmínkách poskytování plateb v oblastech Natura 2000 na zemědělské půdě, který provozuje zemědělskou činnost vlastním jménem a na vlastní zodpovědnost.</t>
  </si>
  <si>
    <t>Soukromí a veřejní vlastníci, nájemci a pachtýři půdy a jejich sdružení a spolky.</t>
  </si>
  <si>
    <t xml:space="preserve">Smyslem této operace je plně nebo částečně kompenzovat dodatečné náklady a ušlé příjmy v souvislosti s omezením zemědělské produkce a tím zachovat udržitelné systémy hospodaření v horských oblastech (LFA-H).
Horské oblasti se vyznačují značným omezením možností využití půdy a znatelným zvýšením výrobních nákladů, které je způsobeno velmi náročnými klimatickými podmínkami souvisejícími s nadmořskou výškou, v důsledku které je podstatně zkráceno vegetační období. V případě nižších nadmořských výšek se pak jedná kombinaci nadmořské výšky a existenci převážně svažitých území. Znevýhodnění, která vyplývají z každého tohoto faktoru zvlášť, jsou sice méně závažná, ale jejich kombinací vzniká stejné omezení.
</t>
  </si>
  <si>
    <t xml:space="preserve">• zemědělský podnikatel blíže specifikovaný v nařízení vlády o podmínkách poskytování plateb pro oblasti s přírodními nebo jinými zvláštními omezeními, který provozuje zemědělskou činnost vlastním jménem a na vlastní zodpovědnost, a zároveň
• aktivní zemědělec dle čl. 9 nařízení (EU) č. 1307/2013.
</t>
  </si>
  <si>
    <t xml:space="preserve">Cílem operace je zlepšení podmínek ustájení dojnic, a to zvětšením jejich životního prostoru zvětšením minimální plochy lehacího prostoru na jednu dojnici v produkčních stájích a porodnách, a to nad rámec evropských a národních právních předpisů. Smyslem této operace je zabezpečit dojnicím podmínky pro jejich přirozené chování, pocit bezpečí, pohodlí a snížení četnosti vzájemných potyček mezi nimi. Operace podporuje zajištění co možná nejvyššího komfortu zvířat při jejich přirozeném chování, a to především z hlediska odpočinku.Podporované operace:
14.1.1 Zvětšení lehacího prostoru v chovu dojnic,
14.1.2 Zlepšení stájového prostředí v chovu dojnic
14.1.3 Zajištění přístupu do výběhu pro suchostojné krávy
14.1.4 Zlepšení životních podmínek v chovu prasat
14.1.5 Zvětšení plochy pro odstavená selata
</t>
  </si>
  <si>
    <t xml:space="preserve">Finanční podpora může být poskytována na pokrytí nákladů spojených s přípravou odborných studií, seminářů na národní i mezinárodní úrovni, pořízení a instalaci počítačových systémů pro řízení, monitoring a hodnocení programu a výdaje z iniciativy Komise (např. semináře organizované Evropskou komisí). Dále na pokrytí nákladů spojených se shromažďováním, analýzou a šířením informací o opatřeních Programu rozvoje venkova. Dalším úkolem je šířit a upevňovat osvědčené postupy rozvoje venkova (příklady dobré praxe). Finanční prostředky budou využity rovněž na podporu provádění a hodnocení politiky rozvoje venkova. Podporu bude možné použít na rozvoj spolupráce mezi regiony a nadnárodní spolupráci. Součástí činnosti Celostátní sítě pro venkov bude podpora zakládání a fungování operačních skupin v rámci Evropského inovačního partnerství. </t>
  </si>
  <si>
    <t>zemědělský podnikatel končící činnost</t>
  </si>
  <si>
    <t>09_15_001</t>
  </si>
  <si>
    <t>09_15_000</t>
  </si>
  <si>
    <t>09_15_999</t>
  </si>
  <si>
    <t>listopad</t>
  </si>
  <si>
    <t>zemědělský podnikatel, zpracovatelský podnik</t>
  </si>
  <si>
    <t>Fyzické nebo právnické osoby, sdružení a spolky s právní subjektivitou, obce nebo jejich svazky,  hospodařící v lesích, které jsou ve vlastnictví soukromých osob nebo jejich sdružení nebo spolků s právní subjektivitou, krajů, obcí nebo jejich svazků.</t>
  </si>
  <si>
    <t xml:space="preserve">Fyzické nebo právnické osoby, sdružení s právní subjektivitou, obce nebo jejich svazky, hospodařící v lesích, které jsou ve vlastnictví: soukromých osob nebo jejich sdružení nebo spolků s právní subjektivitou, krajů, obcí nebo jejich svazků.
V případě způsobilého výdaje kůň a vyvážecí vlek za koně může být příjemcem rovněž fyzická nebo právnická osoba poskytující služby v lesnictví.
</t>
  </si>
  <si>
    <t>PUZČ EAFRD</t>
  </si>
  <si>
    <t>PUZČ HRDP</t>
  </si>
  <si>
    <t xml:space="preserve">Příjem žádostí v rámci víceletých závazků dle podmínek PRV 2007-2013 </t>
  </si>
  <si>
    <t>Příjem žádostí v rámci víceletých závazků dle podmínek  HRDP (2004-2006)</t>
  </si>
  <si>
    <t>Harmonogram výzev pro Program rozvoje venkova na rok 2015 - aktualizováno k datu 30. 6.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</si>
</sst>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K_č_-;\-* #,##0.00\ _K_č_-;_-* &quot;-&quot;??\ _K_č_-;_-@_-"/>
    <numFmt numFmtId="164" formatCode="_-* #,##0\ _K_č_-;\-* #,##0\ _K_č_-;_-* &quot;-&quot;??\ _K_č_-;_-@_-"/>
  </numFmts>
  <fonts count="14" x14ac:knownFonts="1">
    <font>
      <sz val="11"/>
      <color theme="1"/>
      <name val="Calibri"/>
      <family val="2"/>
      <charset val="238"/>
      <scheme val="minor"/>
    </font>
    <font>
      <sz val="10"/>
      <color theme="1"/>
      <name val="Arial"/>
      <family val="2"/>
      <charset val="238"/>
    </font>
    <font>
      <b/>
      <sz val="9"/>
      <color theme="1"/>
      <name val="Arial"/>
      <family val="2"/>
      <charset val="238"/>
    </font>
    <font>
      <b/>
      <vertAlign val="superscript"/>
      <sz val="9"/>
      <color theme="1"/>
      <name val="Arial"/>
      <family val="2"/>
      <charset val="238"/>
    </font>
    <font>
      <sz val="9"/>
      <color theme="1"/>
      <name val="Arial"/>
      <family val="2"/>
      <charset val="238"/>
    </font>
    <font>
      <b/>
      <sz val="10"/>
      <color theme="3" tint="-0.249977111117893"/>
      <name val="Arial"/>
      <family val="2"/>
      <charset val="238"/>
    </font>
    <font>
      <sz val="11"/>
      <color rgb="FFFF0000"/>
      <name val="Calibri"/>
      <family val="2"/>
      <charset val="238"/>
      <scheme val="minor"/>
    </font>
    <font>
      <i/>
      <sz val="10"/>
      <color theme="1"/>
      <name val="Arial"/>
      <family val="2"/>
      <charset val="238"/>
    </font>
    <font>
      <i/>
      <sz val="11"/>
      <color theme="1"/>
      <name val="Calibri"/>
      <family val="2"/>
      <charset val="238"/>
      <scheme val="minor"/>
    </font>
    <font>
      <sz val="11"/>
      <color theme="1"/>
      <name val="Calibri"/>
      <family val="2"/>
      <charset val="238"/>
      <scheme val="minor"/>
    </font>
    <font>
      <sz val="9"/>
      <color rgb="FF000000"/>
      <name val="Arial"/>
      <family val="2"/>
      <charset val="238"/>
    </font>
    <font>
      <sz val="9"/>
      <color indexed="81"/>
      <name val="Tahoma"/>
      <charset val="1"/>
    </font>
    <font>
      <b/>
      <sz val="9"/>
      <color indexed="81"/>
      <name val="Tahoma"/>
      <charset val="1"/>
    </font>
    <font>
      <b/>
      <sz val="14"/>
      <color theme="1"/>
      <name val="Arial"/>
      <family val="2"/>
      <charset val="238"/>
    </font>
  </fonts>
  <fills count="12">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9" fillId="0" borderId="0" applyFont="0" applyFill="0" applyBorder="0" applyAlignment="0" applyProtection="0"/>
  </cellStyleXfs>
  <cellXfs count="86">
    <xf numFmtId="0" fontId="0" fillId="0" borderId="0" xfId="0"/>
    <xf numFmtId="0" fontId="0" fillId="0" borderId="0" xfId="0" applyAlignment="1">
      <alignment vertical="center"/>
    </xf>
    <xf numFmtId="0" fontId="0" fillId="0" borderId="0" xfId="0" applyAlignment="1">
      <alignment horizontal="center" vertical="center"/>
    </xf>
    <xf numFmtId="0" fontId="4" fillId="6" borderId="3" xfId="0" applyFont="1" applyFill="1" applyBorder="1" applyAlignment="1">
      <alignment horizontal="center" vertical="center" wrapText="1"/>
    </xf>
    <xf numFmtId="0" fontId="0" fillId="0" borderId="0" xfId="0" applyAlignment="1">
      <alignment horizontal="left" vertical="center"/>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0" xfId="0" applyFont="1" applyAlignment="1">
      <alignment vertical="center"/>
    </xf>
    <xf numFmtId="0" fontId="6" fillId="0" borderId="0" xfId="0" applyFont="1" applyAlignment="1">
      <alignment vertical="center"/>
    </xf>
    <xf numFmtId="0" fontId="4" fillId="6" borderId="1" xfId="0" applyFont="1" applyFill="1" applyBorder="1" applyAlignment="1">
      <alignment horizontal="center" vertical="center" wrapText="1"/>
    </xf>
    <xf numFmtId="0" fontId="6" fillId="0" borderId="0" xfId="0" applyFont="1" applyFill="1" applyAlignment="1">
      <alignment vertical="center"/>
    </xf>
    <xf numFmtId="0" fontId="0" fillId="0" borderId="0" xfId="0" applyBorder="1" applyAlignment="1">
      <alignment vertical="center"/>
    </xf>
    <xf numFmtId="0" fontId="10" fillId="0" borderId="1" xfId="0" applyFont="1" applyBorder="1" applyAlignment="1">
      <alignment horizontal="justify" vertical="center"/>
    </xf>
    <xf numFmtId="0" fontId="10" fillId="0" borderId="1" xfId="0" applyFont="1" applyBorder="1" applyAlignment="1">
      <alignment horizontal="center" vertical="center"/>
    </xf>
    <xf numFmtId="164" fontId="10" fillId="0" borderId="1" xfId="1" applyNumberFormat="1" applyFont="1" applyBorder="1" applyAlignment="1">
      <alignment horizontal="justify" vertical="center"/>
    </xf>
    <xf numFmtId="164" fontId="10" fillId="0" borderId="1" xfId="0" applyNumberFormat="1" applyFont="1" applyBorder="1" applyAlignment="1">
      <alignment horizontal="justify" vertical="center"/>
    </xf>
    <xf numFmtId="164" fontId="4" fillId="0" borderId="6" xfId="0" applyNumberFormat="1" applyFont="1" applyFill="1" applyBorder="1" applyAlignment="1">
      <alignment horizontal="left" vertical="center" wrapText="1"/>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0" fillId="0" borderId="0" xfId="0" applyFont="1" applyBorder="1" applyAlignment="1">
      <alignment horizontal="justify" vertical="center"/>
    </xf>
    <xf numFmtId="0" fontId="6" fillId="0" borderId="0" xfId="0" applyFont="1" applyBorder="1" applyAlignment="1">
      <alignment vertical="center"/>
    </xf>
    <xf numFmtId="0" fontId="10" fillId="0" borderId="1" xfId="0" applyFont="1" applyBorder="1" applyAlignment="1">
      <alignment horizontal="left" vertical="center" wrapText="1" inden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0" fillId="0" borderId="0" xfId="0" applyFont="1" applyBorder="1" applyAlignment="1">
      <alignment horizontal="left" vertical="center" wrapText="1" indent="1"/>
    </xf>
    <xf numFmtId="0" fontId="10" fillId="0" borderId="0" xfId="0" applyFont="1" applyBorder="1" applyAlignment="1">
      <alignment horizontal="center" vertical="center"/>
    </xf>
    <xf numFmtId="164" fontId="10" fillId="0" borderId="0" xfId="1" applyNumberFormat="1" applyFont="1" applyBorder="1" applyAlignment="1">
      <alignment horizontal="justify" vertical="center"/>
    </xf>
    <xf numFmtId="164" fontId="10" fillId="0" borderId="0" xfId="0" applyNumberFormat="1" applyFont="1" applyBorder="1" applyAlignment="1">
      <alignment horizontal="justify" vertical="center"/>
    </xf>
    <xf numFmtId="0" fontId="1" fillId="0" borderId="0" xfId="0" applyFont="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0" fillId="0" borderId="0" xfId="0" applyAlignment="1">
      <alignment horizontal="left" vertical="center" wrapText="1"/>
    </xf>
    <xf numFmtId="0" fontId="10" fillId="0" borderId="1" xfId="0" applyFont="1" applyFill="1" applyBorder="1" applyAlignment="1">
      <alignment horizontal="justify" vertical="center"/>
    </xf>
    <xf numFmtId="0" fontId="1" fillId="0" borderId="1" xfId="0" applyFont="1" applyFill="1" applyBorder="1" applyAlignment="1">
      <alignment horizontal="center" vertical="center"/>
    </xf>
    <xf numFmtId="0" fontId="0" fillId="0" borderId="0" xfId="0" applyBorder="1" applyAlignment="1">
      <alignment horizontal="left" vertical="center"/>
    </xf>
    <xf numFmtId="164" fontId="4" fillId="0" borderId="1" xfId="0" applyNumberFormat="1" applyFont="1" applyFill="1" applyBorder="1" applyAlignment="1">
      <alignment horizontal="left" vertical="center" wrapText="1"/>
    </xf>
    <xf numFmtId="0" fontId="0" fillId="0" borderId="2" xfId="0" applyBorder="1" applyAlignment="1">
      <alignment horizontal="left" vertical="center"/>
    </xf>
    <xf numFmtId="164" fontId="10" fillId="0" borderId="1" xfId="1" applyNumberFormat="1" applyFont="1" applyBorder="1" applyAlignment="1">
      <alignment horizontal="justify" vertical="center"/>
    </xf>
    <xf numFmtId="164" fontId="10" fillId="0" borderId="1" xfId="0" applyNumberFormat="1" applyFont="1" applyBorder="1" applyAlignment="1">
      <alignment horizontal="justify" vertical="center"/>
    </xf>
    <xf numFmtId="164" fontId="4" fillId="0" borderId="6" xfId="0" applyNumberFormat="1" applyFont="1" applyFill="1" applyBorder="1" applyAlignment="1">
      <alignment horizontal="left" vertical="center" wrapText="1"/>
    </xf>
    <xf numFmtId="164" fontId="10" fillId="0" borderId="1" xfId="1" applyNumberFormat="1" applyFont="1" applyBorder="1" applyAlignment="1">
      <alignment horizontal="justify" vertical="center" wrapText="1"/>
    </xf>
    <xf numFmtId="164" fontId="10" fillId="0" borderId="1" xfId="0" applyNumberFormat="1" applyFont="1" applyBorder="1" applyAlignment="1">
      <alignment horizontal="justify" vertical="center" wrapText="1"/>
    </xf>
    <xf numFmtId="0" fontId="10" fillId="0" borderId="0" xfId="0" applyFont="1" applyFill="1" applyBorder="1" applyAlignment="1">
      <alignment horizontal="justify" vertical="center"/>
    </xf>
    <xf numFmtId="0" fontId="10"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left" vertical="center" wrapText="1" indent="1"/>
    </xf>
    <xf numFmtId="0" fontId="10" fillId="0" borderId="1" xfId="0" applyFont="1" applyFill="1" applyBorder="1" applyAlignment="1">
      <alignment horizontal="center" vertical="center"/>
    </xf>
    <xf numFmtId="164" fontId="10" fillId="0" borderId="1" xfId="1" applyNumberFormat="1" applyFont="1" applyFill="1" applyBorder="1" applyAlignment="1">
      <alignment horizontal="justify" vertical="center"/>
    </xf>
    <xf numFmtId="164" fontId="10" fillId="0" borderId="1" xfId="0" applyNumberFormat="1" applyFont="1" applyFill="1" applyBorder="1" applyAlignment="1">
      <alignment horizontal="justify" vertical="center"/>
    </xf>
    <xf numFmtId="0" fontId="10" fillId="10" borderId="1" xfId="0" applyFont="1" applyFill="1" applyBorder="1" applyAlignment="1">
      <alignment horizontal="justify" vertical="center"/>
    </xf>
    <xf numFmtId="0" fontId="10" fillId="10"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10" fillId="11" borderId="1" xfId="0" applyFont="1" applyFill="1" applyBorder="1" applyAlignment="1">
      <alignment horizontal="left" vertical="center" wrapText="1" indent="1"/>
    </xf>
    <xf numFmtId="0" fontId="1" fillId="11" borderId="6" xfId="0" applyFont="1" applyFill="1" applyBorder="1" applyAlignment="1">
      <alignment horizontal="center" vertical="center" wrapText="1"/>
    </xf>
    <xf numFmtId="0" fontId="1" fillId="11" borderId="1" xfId="0" applyFont="1" applyFill="1" applyBorder="1" applyAlignment="1">
      <alignment horizontal="center" vertical="center"/>
    </xf>
    <xf numFmtId="0" fontId="13" fillId="0" borderId="2" xfId="0" applyFont="1" applyBorder="1" applyAlignment="1">
      <alignment horizontal="center" vertical="center"/>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2" fillId="6" borderId="1" xfId="0" applyFont="1" applyFill="1" applyBorder="1" applyAlignment="1">
      <alignment horizontal="center" vertical="center" wrapText="1"/>
    </xf>
  </cellXfs>
  <cellStyles count="2">
    <cellStyle name="Čárka" xfId="1" builtinId="3"/>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27"/>
  <sheetViews>
    <sheetView tabSelected="1" zoomScale="80" zoomScaleNormal="80" workbookViewId="0">
      <pane xSplit="1" topLeftCell="B1" activePane="topRight" state="frozen"/>
      <selection pane="topRight" sqref="A1:AC1"/>
    </sheetView>
  </sheetViews>
  <sheetFormatPr defaultColWidth="9.140625" defaultRowHeight="15" x14ac:dyDescent="0.25"/>
  <cols>
    <col min="1" max="1" width="11.28515625" style="1" customWidth="1"/>
    <col min="2" max="2" width="14.28515625" style="1" customWidth="1"/>
    <col min="3" max="3" width="12.28515625" style="1" customWidth="1"/>
    <col min="4" max="4" width="12.7109375" style="1" customWidth="1"/>
    <col min="5" max="5" width="35.28515625" style="1" customWidth="1"/>
    <col min="6" max="6" width="17.140625" style="1" customWidth="1"/>
    <col min="7" max="7" width="19.28515625" style="1" customWidth="1"/>
    <col min="8" max="8" width="19.42578125" style="1" customWidth="1"/>
    <col min="9" max="9" width="10.42578125" style="1" customWidth="1"/>
    <col min="10" max="11" width="20.7109375" style="1" bestFit="1" customWidth="1"/>
    <col min="12" max="12" width="21.42578125" style="1" bestFit="1" customWidth="1"/>
    <col min="13" max="13" width="13" style="1" customWidth="1"/>
    <col min="14" max="14" width="15.7109375" style="1" customWidth="1"/>
    <col min="15" max="15" width="16" style="1" customWidth="1"/>
    <col min="16" max="16" width="15.85546875" style="1" customWidth="1"/>
    <col min="17" max="17" width="20.28515625" style="1" customWidth="1"/>
    <col min="18" max="18" width="81.42578125" style="1" customWidth="1"/>
    <col min="19" max="19" width="17" style="1" customWidth="1"/>
    <col min="20" max="20" width="15.42578125" style="1" customWidth="1"/>
    <col min="21" max="21" width="58.28515625" style="1" customWidth="1"/>
    <col min="22" max="22" width="16.140625" style="1" customWidth="1"/>
    <col min="23" max="23" width="10.42578125" style="1" customWidth="1"/>
    <col min="24" max="24" width="12.85546875" style="1" customWidth="1"/>
    <col min="25" max="25" width="10.140625" style="1" customWidth="1"/>
    <col min="26" max="26" width="11.140625" style="1" customWidth="1"/>
    <col min="27" max="27" width="10" style="1" customWidth="1"/>
    <col min="28" max="28" width="10.5703125" style="1" customWidth="1"/>
    <col min="29" max="29" width="11.28515625" style="1" customWidth="1"/>
    <col min="30" max="30" width="10.28515625" style="1" customWidth="1"/>
    <col min="31" max="31" width="10.42578125" style="1" customWidth="1"/>
    <col min="32" max="16384" width="9.140625" style="1"/>
  </cols>
  <sheetData>
    <row r="1" spans="1:29" ht="18" x14ac:dyDescent="0.25">
      <c r="A1" s="64" t="s">
        <v>161</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row>
    <row r="2" spans="1:29" s="2" customFormat="1" x14ac:dyDescent="0.25">
      <c r="A2" s="82" t="s">
        <v>0</v>
      </c>
      <c r="B2" s="83"/>
      <c r="C2" s="83"/>
      <c r="D2" s="83"/>
      <c r="E2" s="83"/>
      <c r="F2" s="83"/>
      <c r="G2" s="83"/>
      <c r="H2" s="84"/>
      <c r="I2" s="68" t="s">
        <v>1</v>
      </c>
      <c r="J2" s="69"/>
      <c r="K2" s="69"/>
      <c r="L2" s="69"/>
      <c r="M2" s="69"/>
      <c r="N2" s="69"/>
      <c r="O2" s="69"/>
      <c r="P2" s="69"/>
      <c r="Q2" s="70"/>
      <c r="R2" s="71" t="s">
        <v>35</v>
      </c>
      <c r="S2" s="71"/>
      <c r="T2" s="71"/>
      <c r="U2" s="71"/>
      <c r="V2" s="74" t="s">
        <v>40</v>
      </c>
      <c r="W2" s="74"/>
      <c r="X2" s="74"/>
      <c r="Y2" s="74"/>
      <c r="Z2" s="74"/>
      <c r="AA2" s="74"/>
      <c r="AB2" s="74"/>
      <c r="AC2" s="74"/>
    </row>
    <row r="3" spans="1:29" x14ac:dyDescent="0.25">
      <c r="A3" s="76" t="s">
        <v>2</v>
      </c>
      <c r="B3" s="76" t="s">
        <v>3</v>
      </c>
      <c r="C3" s="76" t="s">
        <v>4</v>
      </c>
      <c r="D3" s="76" t="s">
        <v>5</v>
      </c>
      <c r="E3" s="78" t="s">
        <v>6</v>
      </c>
      <c r="F3" s="76" t="s">
        <v>7</v>
      </c>
      <c r="G3" s="76" t="s">
        <v>8</v>
      </c>
      <c r="H3" s="77" t="s">
        <v>9</v>
      </c>
      <c r="I3" s="85" t="s">
        <v>54</v>
      </c>
      <c r="J3" s="65" t="s">
        <v>59</v>
      </c>
      <c r="K3" s="66"/>
      <c r="L3" s="67"/>
      <c r="M3" s="80" t="s">
        <v>10</v>
      </c>
      <c r="N3" s="80" t="s">
        <v>11</v>
      </c>
      <c r="O3" s="80" t="s">
        <v>12</v>
      </c>
      <c r="P3" s="80" t="s">
        <v>13</v>
      </c>
      <c r="Q3" s="80" t="s">
        <v>14</v>
      </c>
      <c r="R3" s="72" t="s">
        <v>36</v>
      </c>
      <c r="S3" s="72" t="s">
        <v>37</v>
      </c>
      <c r="T3" s="72" t="s">
        <v>55</v>
      </c>
      <c r="U3" s="72" t="s">
        <v>38</v>
      </c>
      <c r="V3" s="75" t="s">
        <v>41</v>
      </c>
      <c r="W3" s="75" t="s">
        <v>42</v>
      </c>
      <c r="X3" s="75" t="s">
        <v>56</v>
      </c>
      <c r="Y3" s="75" t="s">
        <v>43</v>
      </c>
      <c r="Z3" s="75" t="s">
        <v>44</v>
      </c>
      <c r="AA3" s="75" t="s">
        <v>45</v>
      </c>
      <c r="AB3" s="75" t="s">
        <v>46</v>
      </c>
      <c r="AC3" s="75" t="s">
        <v>47</v>
      </c>
    </row>
    <row r="4" spans="1:29" ht="97.5" customHeight="1" x14ac:dyDescent="0.25">
      <c r="A4" s="76"/>
      <c r="B4" s="76"/>
      <c r="C4" s="76"/>
      <c r="D4" s="76"/>
      <c r="E4" s="79"/>
      <c r="F4" s="76"/>
      <c r="G4" s="76"/>
      <c r="H4" s="77"/>
      <c r="I4" s="85"/>
      <c r="J4" s="3" t="s">
        <v>15</v>
      </c>
      <c r="K4" s="13" t="s">
        <v>16</v>
      </c>
      <c r="L4" s="13" t="s">
        <v>17</v>
      </c>
      <c r="M4" s="81"/>
      <c r="N4" s="81"/>
      <c r="O4" s="81"/>
      <c r="P4" s="81"/>
      <c r="Q4" s="81"/>
      <c r="R4" s="73"/>
      <c r="S4" s="73"/>
      <c r="T4" s="73"/>
      <c r="U4" s="73"/>
      <c r="V4" s="75"/>
      <c r="W4" s="75"/>
      <c r="X4" s="75"/>
      <c r="Y4" s="75"/>
      <c r="Z4" s="75"/>
      <c r="AA4" s="75"/>
      <c r="AB4" s="75"/>
      <c r="AC4" s="75"/>
    </row>
    <row r="5" spans="1:29" s="11" customFormat="1" x14ac:dyDescent="0.25">
      <c r="A5" s="5" t="s">
        <v>18</v>
      </c>
      <c r="B5" s="5" t="s">
        <v>19</v>
      </c>
      <c r="C5" s="5" t="s">
        <v>20</v>
      </c>
      <c r="D5" s="5" t="s">
        <v>21</v>
      </c>
      <c r="E5" s="6" t="s">
        <v>22</v>
      </c>
      <c r="F5" s="5" t="s">
        <v>23</v>
      </c>
      <c r="G5" s="5" t="s">
        <v>24</v>
      </c>
      <c r="H5" s="60" t="s">
        <v>25</v>
      </c>
      <c r="I5" s="7" t="s">
        <v>26</v>
      </c>
      <c r="J5" s="8" t="s">
        <v>27</v>
      </c>
      <c r="K5" s="7" t="s">
        <v>28</v>
      </c>
      <c r="L5" s="7" t="s">
        <v>29</v>
      </c>
      <c r="M5" s="7" t="s">
        <v>30</v>
      </c>
      <c r="N5" s="7" t="s">
        <v>31</v>
      </c>
      <c r="O5" s="7" t="s">
        <v>32</v>
      </c>
      <c r="P5" s="7" t="s">
        <v>33</v>
      </c>
      <c r="Q5" s="7" t="s">
        <v>34</v>
      </c>
      <c r="R5" s="9" t="s">
        <v>39</v>
      </c>
      <c r="S5" s="9" t="s">
        <v>39</v>
      </c>
      <c r="T5" s="9" t="s">
        <v>39</v>
      </c>
      <c r="U5" s="9" t="s">
        <v>39</v>
      </c>
      <c r="V5" s="10" t="s">
        <v>48</v>
      </c>
      <c r="W5" s="10" t="s">
        <v>58</v>
      </c>
      <c r="X5" s="10" t="s">
        <v>49</v>
      </c>
      <c r="Y5" s="10" t="s">
        <v>57</v>
      </c>
      <c r="Z5" s="10" t="s">
        <v>50</v>
      </c>
      <c r="AA5" s="10" t="s">
        <v>51</v>
      </c>
      <c r="AB5" s="10" t="s">
        <v>52</v>
      </c>
      <c r="AC5" s="10" t="s">
        <v>53</v>
      </c>
    </row>
    <row r="6" spans="1:29" s="4" customFormat="1" ht="232.5" customHeight="1" x14ac:dyDescent="0.25">
      <c r="A6" s="21" t="s">
        <v>150</v>
      </c>
      <c r="B6" s="22" t="s">
        <v>85</v>
      </c>
      <c r="C6" s="22">
        <v>2</v>
      </c>
      <c r="D6" s="23" t="s">
        <v>60</v>
      </c>
      <c r="E6" s="16" t="s">
        <v>61</v>
      </c>
      <c r="F6" s="27" t="s">
        <v>62</v>
      </c>
      <c r="G6" s="27" t="s">
        <v>63</v>
      </c>
      <c r="H6" s="61" t="s">
        <v>64</v>
      </c>
      <c r="I6" s="17" t="s">
        <v>65</v>
      </c>
      <c r="J6" s="46">
        <v>3278000000</v>
      </c>
      <c r="K6" s="47">
        <v>2458500000</v>
      </c>
      <c r="L6" s="48">
        <v>819500000</v>
      </c>
      <c r="M6" s="28" t="s">
        <v>118</v>
      </c>
      <c r="N6" s="28" t="s">
        <v>87</v>
      </c>
      <c r="O6" s="28" t="s">
        <v>88</v>
      </c>
      <c r="P6" s="28" t="s">
        <v>85</v>
      </c>
      <c r="Q6" s="28" t="s">
        <v>121</v>
      </c>
      <c r="R6" s="41" t="s">
        <v>135</v>
      </c>
      <c r="S6" s="41" t="s">
        <v>76</v>
      </c>
      <c r="T6" s="41" t="s">
        <v>75</v>
      </c>
      <c r="U6" s="41" t="s">
        <v>119</v>
      </c>
      <c r="V6" s="16" t="s">
        <v>77</v>
      </c>
      <c r="W6" s="17" t="s">
        <v>85</v>
      </c>
      <c r="X6" s="17" t="s">
        <v>85</v>
      </c>
      <c r="Y6" s="17" t="s">
        <v>85</v>
      </c>
      <c r="Z6" s="17" t="s">
        <v>85</v>
      </c>
      <c r="AA6" s="17" t="s">
        <v>85</v>
      </c>
      <c r="AB6" s="17" t="s">
        <v>85</v>
      </c>
      <c r="AC6" s="17" t="s">
        <v>85</v>
      </c>
    </row>
    <row r="7" spans="1:29" s="4" customFormat="1" ht="132" x14ac:dyDescent="0.25">
      <c r="A7" s="21" t="s">
        <v>150</v>
      </c>
      <c r="B7" s="22" t="s">
        <v>85</v>
      </c>
      <c r="C7" s="22">
        <v>3</v>
      </c>
      <c r="D7" s="23" t="s">
        <v>74</v>
      </c>
      <c r="E7" s="16" t="s">
        <v>79</v>
      </c>
      <c r="F7" s="27" t="s">
        <v>62</v>
      </c>
      <c r="G7" s="27" t="s">
        <v>78</v>
      </c>
      <c r="H7" s="61" t="s">
        <v>66</v>
      </c>
      <c r="I7" s="17" t="s">
        <v>65</v>
      </c>
      <c r="J7" s="46">
        <v>973000000</v>
      </c>
      <c r="K7" s="47">
        <v>729750000</v>
      </c>
      <c r="L7" s="48">
        <v>243250000</v>
      </c>
      <c r="M7" s="28" t="s">
        <v>118</v>
      </c>
      <c r="N7" s="28" t="s">
        <v>87</v>
      </c>
      <c r="O7" s="28" t="s">
        <v>88</v>
      </c>
      <c r="P7" s="28" t="s">
        <v>85</v>
      </c>
      <c r="Q7" s="28" t="s">
        <v>121</v>
      </c>
      <c r="R7" s="41" t="s">
        <v>136</v>
      </c>
      <c r="S7" s="41" t="s">
        <v>154</v>
      </c>
      <c r="T7" s="41" t="s">
        <v>75</v>
      </c>
      <c r="U7" s="52" t="s">
        <v>137</v>
      </c>
      <c r="V7" s="16" t="s">
        <v>77</v>
      </c>
      <c r="W7" s="17" t="s">
        <v>85</v>
      </c>
      <c r="X7" s="17" t="s">
        <v>85</v>
      </c>
      <c r="Y7" s="17" t="s">
        <v>85</v>
      </c>
      <c r="Z7" s="17" t="s">
        <v>85</v>
      </c>
      <c r="AA7" s="17" t="s">
        <v>85</v>
      </c>
      <c r="AB7" s="17" t="s">
        <v>85</v>
      </c>
      <c r="AC7" s="17" t="s">
        <v>85</v>
      </c>
    </row>
    <row r="8" spans="1:29" s="4" customFormat="1" ht="108" x14ac:dyDescent="0.25">
      <c r="A8" s="21" t="s">
        <v>150</v>
      </c>
      <c r="B8" s="22" t="s">
        <v>85</v>
      </c>
      <c r="C8" s="22">
        <v>2</v>
      </c>
      <c r="D8" s="23" t="s">
        <v>73</v>
      </c>
      <c r="E8" s="16" t="s">
        <v>80</v>
      </c>
      <c r="F8" s="27" t="s">
        <v>62</v>
      </c>
      <c r="G8" s="27" t="s">
        <v>70</v>
      </c>
      <c r="H8" s="61" t="s">
        <v>67</v>
      </c>
      <c r="I8" s="17" t="s">
        <v>65</v>
      </c>
      <c r="J8" s="46">
        <v>345000000</v>
      </c>
      <c r="K8" s="47">
        <v>258750000</v>
      </c>
      <c r="L8" s="48">
        <v>86250000</v>
      </c>
      <c r="M8" s="28" t="s">
        <v>118</v>
      </c>
      <c r="N8" s="28" t="s">
        <v>87</v>
      </c>
      <c r="O8" s="28" t="s">
        <v>88</v>
      </c>
      <c r="P8" s="28" t="s">
        <v>85</v>
      </c>
      <c r="Q8" s="28" t="s">
        <v>121</v>
      </c>
      <c r="R8" s="41" t="s">
        <v>81</v>
      </c>
      <c r="S8" s="41" t="s">
        <v>82</v>
      </c>
      <c r="T8" s="41" t="s">
        <v>75</v>
      </c>
      <c r="U8" s="41" t="s">
        <v>155</v>
      </c>
      <c r="V8" s="17" t="s">
        <v>85</v>
      </c>
      <c r="W8" s="17" t="s">
        <v>85</v>
      </c>
      <c r="X8" s="17" t="s">
        <v>85</v>
      </c>
      <c r="Y8" s="17" t="s">
        <v>85</v>
      </c>
      <c r="Z8" s="17" t="s">
        <v>85</v>
      </c>
      <c r="AA8" s="17" t="s">
        <v>85</v>
      </c>
      <c r="AB8" s="17" t="s">
        <v>85</v>
      </c>
      <c r="AC8" s="17" t="s">
        <v>85</v>
      </c>
    </row>
    <row r="9" spans="1:29" s="4" customFormat="1" ht="120.75" customHeight="1" x14ac:dyDescent="0.25">
      <c r="A9" s="21" t="s">
        <v>150</v>
      </c>
      <c r="B9" s="22" t="s">
        <v>85</v>
      </c>
      <c r="C9" s="22">
        <v>2</v>
      </c>
      <c r="D9" s="24" t="s">
        <v>73</v>
      </c>
      <c r="E9" s="16" t="s">
        <v>80</v>
      </c>
      <c r="F9" s="27" t="s">
        <v>68</v>
      </c>
      <c r="G9" s="27" t="s">
        <v>83</v>
      </c>
      <c r="H9" s="61" t="s">
        <v>71</v>
      </c>
      <c r="I9" s="17" t="s">
        <v>65</v>
      </c>
      <c r="J9" s="46">
        <v>190000000</v>
      </c>
      <c r="K9" s="47">
        <v>142500000</v>
      </c>
      <c r="L9" s="48">
        <v>47500000</v>
      </c>
      <c r="M9" s="28" t="s">
        <v>118</v>
      </c>
      <c r="N9" s="28" t="s">
        <v>87</v>
      </c>
      <c r="O9" s="28" t="s">
        <v>88</v>
      </c>
      <c r="P9" s="28" t="s">
        <v>85</v>
      </c>
      <c r="Q9" s="28" t="s">
        <v>121</v>
      </c>
      <c r="R9" s="41" t="s">
        <v>139</v>
      </c>
      <c r="S9" s="41" t="s">
        <v>82</v>
      </c>
      <c r="T9" s="41" t="s">
        <v>75</v>
      </c>
      <c r="U9" s="52" t="s">
        <v>156</v>
      </c>
      <c r="V9" s="17" t="s">
        <v>85</v>
      </c>
      <c r="W9" s="17" t="s">
        <v>85</v>
      </c>
      <c r="X9" s="17" t="s">
        <v>85</v>
      </c>
      <c r="Y9" s="17" t="s">
        <v>85</v>
      </c>
      <c r="Z9" s="17" t="s">
        <v>85</v>
      </c>
      <c r="AA9" s="17" t="s">
        <v>85</v>
      </c>
      <c r="AB9" s="17" t="s">
        <v>85</v>
      </c>
      <c r="AC9" s="17" t="s">
        <v>85</v>
      </c>
    </row>
    <row r="10" spans="1:29" s="4" customFormat="1" ht="230.25" customHeight="1" x14ac:dyDescent="0.25">
      <c r="A10" s="21" t="s">
        <v>150</v>
      </c>
      <c r="B10" s="22" t="s">
        <v>85</v>
      </c>
      <c r="C10" s="22">
        <v>3</v>
      </c>
      <c r="D10" s="23" t="s">
        <v>74</v>
      </c>
      <c r="E10" s="16" t="s">
        <v>79</v>
      </c>
      <c r="F10" s="27" t="s">
        <v>72</v>
      </c>
      <c r="G10" s="27" t="s">
        <v>69</v>
      </c>
      <c r="H10" s="61" t="s">
        <v>86</v>
      </c>
      <c r="I10" s="17" t="s">
        <v>65</v>
      </c>
      <c r="J10" s="46">
        <v>603000000</v>
      </c>
      <c r="K10" s="47">
        <v>452250000</v>
      </c>
      <c r="L10" s="47">
        <v>150750000</v>
      </c>
      <c r="M10" s="29" t="s">
        <v>118</v>
      </c>
      <c r="N10" s="29" t="s">
        <v>87</v>
      </c>
      <c r="O10" s="29" t="s">
        <v>88</v>
      </c>
      <c r="P10" s="28" t="s">
        <v>85</v>
      </c>
      <c r="Q10" s="29" t="s">
        <v>121</v>
      </c>
      <c r="R10" s="41" t="s">
        <v>84</v>
      </c>
      <c r="S10" s="41" t="s">
        <v>90</v>
      </c>
      <c r="T10" s="41" t="s">
        <v>75</v>
      </c>
      <c r="U10" s="41" t="s">
        <v>120</v>
      </c>
      <c r="V10" s="16" t="s">
        <v>89</v>
      </c>
      <c r="W10" s="17" t="s">
        <v>85</v>
      </c>
      <c r="X10" s="17" t="s">
        <v>85</v>
      </c>
      <c r="Y10" s="17" t="s">
        <v>85</v>
      </c>
      <c r="Z10" s="17" t="s">
        <v>85</v>
      </c>
      <c r="AA10" s="17" t="s">
        <v>85</v>
      </c>
      <c r="AB10" s="17" t="s">
        <v>85</v>
      </c>
      <c r="AC10" s="17" t="s">
        <v>85</v>
      </c>
    </row>
    <row r="11" spans="1:29" s="40" customFormat="1" ht="315" customHeight="1" x14ac:dyDescent="0.25">
      <c r="A11" s="22" t="s">
        <v>151</v>
      </c>
      <c r="B11" s="22" t="s">
        <v>85</v>
      </c>
      <c r="C11" s="22">
        <v>5</v>
      </c>
      <c r="D11" s="23" t="s">
        <v>95</v>
      </c>
      <c r="E11" s="37" t="s">
        <v>96</v>
      </c>
      <c r="F11" s="38" t="s">
        <v>91</v>
      </c>
      <c r="G11" s="27" t="s">
        <v>92</v>
      </c>
      <c r="H11" s="61" t="s">
        <v>93</v>
      </c>
      <c r="I11" s="39" t="s">
        <v>94</v>
      </c>
      <c r="J11" s="49">
        <v>11000000</v>
      </c>
      <c r="K11" s="50">
        <v>8250000</v>
      </c>
      <c r="L11" s="48">
        <v>2750000</v>
      </c>
      <c r="M11" s="28" t="s">
        <v>85</v>
      </c>
      <c r="N11" s="28" t="s">
        <v>153</v>
      </c>
      <c r="O11" s="28" t="s">
        <v>85</v>
      </c>
      <c r="P11" s="28" t="s">
        <v>85</v>
      </c>
      <c r="Q11" s="28" t="s">
        <v>85</v>
      </c>
      <c r="R11" s="52" t="s">
        <v>138</v>
      </c>
      <c r="S11" s="52" t="s">
        <v>144</v>
      </c>
      <c r="T11" s="41" t="s">
        <v>75</v>
      </c>
      <c r="U11" s="52" t="s">
        <v>97</v>
      </c>
      <c r="V11" s="17" t="s">
        <v>85</v>
      </c>
      <c r="W11" s="17" t="s">
        <v>85</v>
      </c>
      <c r="X11" s="17" t="s">
        <v>85</v>
      </c>
      <c r="Y11" s="17" t="s">
        <v>85</v>
      </c>
      <c r="Z11" s="17" t="s">
        <v>85</v>
      </c>
      <c r="AA11" s="17" t="s">
        <v>85</v>
      </c>
      <c r="AB11" s="17" t="s">
        <v>85</v>
      </c>
      <c r="AC11" s="17" t="s">
        <v>85</v>
      </c>
    </row>
    <row r="12" spans="1:29" s="4" customFormat="1" ht="216" customHeight="1" x14ac:dyDescent="0.25">
      <c r="A12" s="22" t="s">
        <v>151</v>
      </c>
      <c r="B12" s="16" t="s">
        <v>115</v>
      </c>
      <c r="C12" s="22">
        <v>4</v>
      </c>
      <c r="D12" s="24" t="s">
        <v>98</v>
      </c>
      <c r="E12" s="16" t="s">
        <v>99</v>
      </c>
      <c r="F12" s="27" t="s">
        <v>100</v>
      </c>
      <c r="G12" s="28" t="s">
        <v>85</v>
      </c>
      <c r="H12" s="62" t="s">
        <v>85</v>
      </c>
      <c r="I12" s="17" t="s">
        <v>101</v>
      </c>
      <c r="J12" s="46">
        <v>3140000000</v>
      </c>
      <c r="K12" s="47">
        <v>2355000000</v>
      </c>
      <c r="L12" s="48">
        <v>785000000</v>
      </c>
      <c r="M12" s="28" t="s">
        <v>85</v>
      </c>
      <c r="N12" s="28" t="s">
        <v>85</v>
      </c>
      <c r="O12" s="28" t="s">
        <v>85</v>
      </c>
      <c r="P12" s="28" t="s">
        <v>85</v>
      </c>
      <c r="Q12" s="28" t="s">
        <v>85</v>
      </c>
      <c r="R12" s="52" t="s">
        <v>102</v>
      </c>
      <c r="S12" s="41" t="s">
        <v>122</v>
      </c>
      <c r="T12" s="41" t="s">
        <v>75</v>
      </c>
      <c r="U12" s="41" t="s">
        <v>122</v>
      </c>
      <c r="V12" s="16" t="s">
        <v>113</v>
      </c>
      <c r="W12" s="17" t="s">
        <v>85</v>
      </c>
      <c r="X12" s="17" t="s">
        <v>85</v>
      </c>
      <c r="Y12" s="17" t="s">
        <v>85</v>
      </c>
      <c r="Z12" s="17" t="s">
        <v>85</v>
      </c>
      <c r="AA12" s="17" t="s">
        <v>85</v>
      </c>
      <c r="AB12" s="17" t="s">
        <v>85</v>
      </c>
      <c r="AC12" s="17" t="s">
        <v>85</v>
      </c>
    </row>
    <row r="13" spans="1:29" s="4" customFormat="1" ht="227.25" customHeight="1" x14ac:dyDescent="0.25">
      <c r="A13" s="22" t="s">
        <v>151</v>
      </c>
      <c r="B13" s="16" t="s">
        <v>115</v>
      </c>
      <c r="C13" s="22">
        <v>4</v>
      </c>
      <c r="D13" s="24" t="s">
        <v>103</v>
      </c>
      <c r="E13" s="16" t="s">
        <v>104</v>
      </c>
      <c r="F13" s="27" t="s">
        <v>105</v>
      </c>
      <c r="G13" s="28" t="s">
        <v>85</v>
      </c>
      <c r="H13" s="62" t="s">
        <v>85</v>
      </c>
      <c r="I13" s="17" t="s">
        <v>101</v>
      </c>
      <c r="J13" s="46">
        <v>1113000000</v>
      </c>
      <c r="K13" s="47">
        <v>834750000</v>
      </c>
      <c r="L13" s="48">
        <v>278250000</v>
      </c>
      <c r="M13" s="28" t="s">
        <v>85</v>
      </c>
      <c r="N13" s="28" t="s">
        <v>85</v>
      </c>
      <c r="O13" s="28" t="s">
        <v>85</v>
      </c>
      <c r="P13" s="28" t="s">
        <v>85</v>
      </c>
      <c r="Q13" s="28" t="s">
        <v>85</v>
      </c>
      <c r="R13" s="52" t="s">
        <v>141</v>
      </c>
      <c r="S13" s="52" t="s">
        <v>76</v>
      </c>
      <c r="T13" s="41" t="s">
        <v>75</v>
      </c>
      <c r="U13" s="52" t="s">
        <v>140</v>
      </c>
      <c r="V13" s="17" t="s">
        <v>85</v>
      </c>
      <c r="W13" s="17" t="s">
        <v>85</v>
      </c>
      <c r="X13" s="17" t="s">
        <v>85</v>
      </c>
      <c r="Y13" s="17" t="s">
        <v>85</v>
      </c>
      <c r="Z13" s="17" t="s">
        <v>85</v>
      </c>
      <c r="AA13" s="17" t="s">
        <v>85</v>
      </c>
      <c r="AB13" s="17" t="s">
        <v>85</v>
      </c>
      <c r="AC13" s="17" t="s">
        <v>85</v>
      </c>
    </row>
    <row r="14" spans="1:29" s="4" customFormat="1" ht="304.5" customHeight="1" x14ac:dyDescent="0.25">
      <c r="A14" s="22" t="s">
        <v>151</v>
      </c>
      <c r="B14" s="16" t="s">
        <v>114</v>
      </c>
      <c r="C14" s="22">
        <v>4</v>
      </c>
      <c r="D14" s="24" t="s">
        <v>106</v>
      </c>
      <c r="E14" s="16" t="s">
        <v>107</v>
      </c>
      <c r="F14" s="27" t="s">
        <v>108</v>
      </c>
      <c r="G14" s="28" t="s">
        <v>85</v>
      </c>
      <c r="H14" s="62" t="s">
        <v>85</v>
      </c>
      <c r="I14" s="17" t="s">
        <v>101</v>
      </c>
      <c r="J14" s="46">
        <v>12000000</v>
      </c>
      <c r="K14" s="47">
        <v>9000000</v>
      </c>
      <c r="L14" s="48">
        <v>3000000</v>
      </c>
      <c r="M14" s="28" t="s">
        <v>85</v>
      </c>
      <c r="N14" s="28" t="s">
        <v>85</v>
      </c>
      <c r="O14" s="28" t="s">
        <v>85</v>
      </c>
      <c r="P14" s="28" t="s">
        <v>85</v>
      </c>
      <c r="Q14" s="28" t="s">
        <v>85</v>
      </c>
      <c r="R14" s="52" t="s">
        <v>142</v>
      </c>
      <c r="S14" s="52" t="s">
        <v>76</v>
      </c>
      <c r="T14" s="41" t="s">
        <v>75</v>
      </c>
      <c r="U14" s="52" t="s">
        <v>143</v>
      </c>
      <c r="V14" s="41" t="s">
        <v>113</v>
      </c>
      <c r="W14" s="17" t="s">
        <v>85</v>
      </c>
      <c r="X14" s="17" t="s">
        <v>85</v>
      </c>
      <c r="Y14" s="17" t="s">
        <v>85</v>
      </c>
      <c r="Z14" s="17" t="s">
        <v>85</v>
      </c>
      <c r="AA14" s="17" t="s">
        <v>85</v>
      </c>
      <c r="AB14" s="17" t="s">
        <v>85</v>
      </c>
      <c r="AC14" s="17" t="s">
        <v>85</v>
      </c>
    </row>
    <row r="15" spans="1:29" s="4" customFormat="1" ht="165" customHeight="1" x14ac:dyDescent="0.25">
      <c r="A15" s="22" t="s">
        <v>151</v>
      </c>
      <c r="B15" s="16" t="s">
        <v>114</v>
      </c>
      <c r="C15" s="22">
        <v>4</v>
      </c>
      <c r="D15" s="24" t="s">
        <v>106</v>
      </c>
      <c r="E15" s="16" t="s">
        <v>107</v>
      </c>
      <c r="F15" s="27" t="s">
        <v>109</v>
      </c>
      <c r="G15" s="28" t="s">
        <v>85</v>
      </c>
      <c r="H15" s="62" t="s">
        <v>85</v>
      </c>
      <c r="I15" s="17" t="s">
        <v>101</v>
      </c>
      <c r="J15" s="46">
        <v>2600000000</v>
      </c>
      <c r="K15" s="47">
        <v>1950000000</v>
      </c>
      <c r="L15" s="48">
        <v>650000000</v>
      </c>
      <c r="M15" s="28" t="s">
        <v>85</v>
      </c>
      <c r="N15" s="28" t="s">
        <v>85</v>
      </c>
      <c r="O15" s="28" t="s">
        <v>85</v>
      </c>
      <c r="P15" s="28" t="s">
        <v>85</v>
      </c>
      <c r="Q15" s="28" t="s">
        <v>85</v>
      </c>
      <c r="R15" s="52" t="s">
        <v>145</v>
      </c>
      <c r="S15" s="52" t="s">
        <v>76</v>
      </c>
      <c r="T15" s="41" t="s">
        <v>75</v>
      </c>
      <c r="U15" s="52" t="s">
        <v>146</v>
      </c>
      <c r="V15" s="17" t="s">
        <v>85</v>
      </c>
      <c r="W15" s="17" t="s">
        <v>85</v>
      </c>
      <c r="X15" s="17" t="s">
        <v>85</v>
      </c>
      <c r="Y15" s="17" t="s">
        <v>85</v>
      </c>
      <c r="Z15" s="17" t="s">
        <v>85</v>
      </c>
      <c r="AA15" s="17" t="s">
        <v>85</v>
      </c>
      <c r="AB15" s="17" t="s">
        <v>85</v>
      </c>
      <c r="AC15" s="17" t="s">
        <v>85</v>
      </c>
    </row>
    <row r="16" spans="1:29" s="4" customFormat="1" ht="165" customHeight="1" x14ac:dyDescent="0.25">
      <c r="A16" s="22" t="s">
        <v>151</v>
      </c>
      <c r="B16" s="16" t="s">
        <v>114</v>
      </c>
      <c r="C16" s="22">
        <v>3</v>
      </c>
      <c r="D16" s="24" t="s">
        <v>74</v>
      </c>
      <c r="E16" s="16" t="s">
        <v>110</v>
      </c>
      <c r="F16" s="27" t="s">
        <v>111</v>
      </c>
      <c r="G16" s="28" t="s">
        <v>85</v>
      </c>
      <c r="H16" s="62" t="s">
        <v>85</v>
      </c>
      <c r="I16" s="17" t="s">
        <v>101</v>
      </c>
      <c r="J16" s="46">
        <v>300000000</v>
      </c>
      <c r="K16" s="47">
        <f>J16/100*75</f>
        <v>225000000</v>
      </c>
      <c r="L16" s="48">
        <f>J16/100*25</f>
        <v>75000000</v>
      </c>
      <c r="M16" s="28" t="s">
        <v>85</v>
      </c>
      <c r="N16" s="28" t="s">
        <v>85</v>
      </c>
      <c r="O16" s="28" t="s">
        <v>85</v>
      </c>
      <c r="P16" s="28" t="s">
        <v>85</v>
      </c>
      <c r="Q16" s="28" t="s">
        <v>85</v>
      </c>
      <c r="R16" s="52" t="s">
        <v>147</v>
      </c>
      <c r="S16" s="52" t="s">
        <v>76</v>
      </c>
      <c r="T16" s="41" t="s">
        <v>75</v>
      </c>
      <c r="U16" s="52" t="s">
        <v>123</v>
      </c>
      <c r="V16" s="17" t="s">
        <v>85</v>
      </c>
      <c r="W16" s="17" t="s">
        <v>85</v>
      </c>
      <c r="X16" s="17" t="s">
        <v>85</v>
      </c>
      <c r="Y16" s="17" t="s">
        <v>85</v>
      </c>
      <c r="Z16" s="17" t="s">
        <v>85</v>
      </c>
      <c r="AA16" s="17" t="s">
        <v>85</v>
      </c>
      <c r="AB16" s="17" t="s">
        <v>85</v>
      </c>
      <c r="AC16" s="17" t="s">
        <v>85</v>
      </c>
    </row>
    <row r="17" spans="1:37" s="4" customFormat="1" ht="139.5" customHeight="1" x14ac:dyDescent="0.25">
      <c r="A17" s="42" t="s">
        <v>152</v>
      </c>
      <c r="B17" s="42" t="s">
        <v>85</v>
      </c>
      <c r="C17" s="42" t="s">
        <v>85</v>
      </c>
      <c r="D17" s="42" t="s">
        <v>85</v>
      </c>
      <c r="E17" s="42" t="s">
        <v>85</v>
      </c>
      <c r="F17" s="54" t="s">
        <v>124</v>
      </c>
      <c r="G17" s="54" t="s">
        <v>125</v>
      </c>
      <c r="H17" s="63" t="s">
        <v>85</v>
      </c>
      <c r="I17" s="55" t="s">
        <v>101</v>
      </c>
      <c r="J17" s="56">
        <f>24000000*27.43</f>
        <v>658320000</v>
      </c>
      <c r="K17" s="57">
        <f>J17*0.75</f>
        <v>493740000</v>
      </c>
      <c r="L17" s="57">
        <f>J17-K17</f>
        <v>164580000</v>
      </c>
      <c r="M17" s="53" t="s">
        <v>85</v>
      </c>
      <c r="N17" s="53" t="s">
        <v>127</v>
      </c>
      <c r="O17" s="53" t="s">
        <v>128</v>
      </c>
      <c r="P17" s="42" t="s">
        <v>85</v>
      </c>
      <c r="Q17" s="42" t="s">
        <v>85</v>
      </c>
      <c r="R17" s="58" t="s">
        <v>129</v>
      </c>
      <c r="S17" s="58" t="s">
        <v>132</v>
      </c>
      <c r="T17" s="58" t="s">
        <v>131</v>
      </c>
      <c r="U17" s="59" t="s">
        <v>130</v>
      </c>
      <c r="V17" s="53" t="s">
        <v>85</v>
      </c>
      <c r="W17" s="53" t="s">
        <v>85</v>
      </c>
      <c r="X17" s="53" t="s">
        <v>85</v>
      </c>
      <c r="Y17" s="53" t="s">
        <v>85</v>
      </c>
      <c r="Z17" s="53" t="s">
        <v>85</v>
      </c>
      <c r="AA17" s="53" t="s">
        <v>85</v>
      </c>
      <c r="AB17" s="53" t="s">
        <v>85</v>
      </c>
      <c r="AC17" s="53" t="s">
        <v>85</v>
      </c>
    </row>
    <row r="18" spans="1:37" s="4" customFormat="1" ht="151.5" customHeight="1" x14ac:dyDescent="0.25">
      <c r="A18" s="42" t="s">
        <v>152</v>
      </c>
      <c r="B18" s="42" t="s">
        <v>85</v>
      </c>
      <c r="C18" s="42" t="s">
        <v>85</v>
      </c>
      <c r="D18" s="42" t="s">
        <v>85</v>
      </c>
      <c r="E18" s="42" t="s">
        <v>85</v>
      </c>
      <c r="F18" s="54" t="s">
        <v>124</v>
      </c>
      <c r="G18" s="54" t="s">
        <v>126</v>
      </c>
      <c r="H18" s="63" t="s">
        <v>85</v>
      </c>
      <c r="I18" s="55" t="s">
        <v>101</v>
      </c>
      <c r="J18" s="56">
        <f>6000000*27.43</f>
        <v>164580000</v>
      </c>
      <c r="K18" s="57">
        <f>J18*0.75</f>
        <v>123435000</v>
      </c>
      <c r="L18" s="57">
        <f>J18-K18</f>
        <v>41145000</v>
      </c>
      <c r="M18" s="53" t="s">
        <v>85</v>
      </c>
      <c r="N18" s="53" t="s">
        <v>127</v>
      </c>
      <c r="O18" s="53" t="s">
        <v>128</v>
      </c>
      <c r="P18" s="42" t="s">
        <v>85</v>
      </c>
      <c r="Q18" s="42" t="s">
        <v>85</v>
      </c>
      <c r="R18" s="59" t="s">
        <v>148</v>
      </c>
      <c r="S18" s="58" t="s">
        <v>132</v>
      </c>
      <c r="T18" s="58" t="s">
        <v>134</v>
      </c>
      <c r="U18" s="59" t="s">
        <v>133</v>
      </c>
      <c r="V18" s="53" t="s">
        <v>85</v>
      </c>
      <c r="W18" s="53" t="s">
        <v>85</v>
      </c>
      <c r="X18" s="53" t="s">
        <v>85</v>
      </c>
      <c r="Y18" s="53" t="s">
        <v>85</v>
      </c>
      <c r="Z18" s="53" t="s">
        <v>85</v>
      </c>
      <c r="AA18" s="53" t="s">
        <v>85</v>
      </c>
      <c r="AB18" s="53" t="s">
        <v>85</v>
      </c>
      <c r="AC18" s="53" t="s">
        <v>85</v>
      </c>
    </row>
    <row r="19" spans="1:37" s="4" customFormat="1" x14ac:dyDescent="0.25">
      <c r="A19" s="30"/>
      <c r="B19" s="30"/>
      <c r="C19" s="30"/>
      <c r="D19" s="31"/>
      <c r="E19" s="25"/>
      <c r="F19" s="32"/>
      <c r="G19" s="32"/>
      <c r="H19" s="32"/>
      <c r="I19" s="33"/>
      <c r="J19" s="34"/>
      <c r="K19" s="35"/>
      <c r="L19" s="35"/>
      <c r="M19" s="36"/>
      <c r="N19" s="36"/>
      <c r="O19" s="36"/>
      <c r="P19" s="36"/>
      <c r="Q19" s="36"/>
      <c r="R19" s="51"/>
      <c r="S19" s="51"/>
      <c r="T19" s="51"/>
      <c r="U19" s="51"/>
      <c r="V19" s="25"/>
      <c r="W19" s="33"/>
      <c r="X19" s="33"/>
      <c r="Y19" s="33"/>
      <c r="Z19" s="33"/>
      <c r="AA19" s="33"/>
      <c r="AB19" s="33"/>
      <c r="AC19" s="33"/>
    </row>
    <row r="20" spans="1:37" s="43" customFormat="1" ht="37.15" customHeight="1" x14ac:dyDescent="0.25">
      <c r="A20" s="22" t="s">
        <v>151</v>
      </c>
      <c r="B20" s="42" t="s">
        <v>85</v>
      </c>
      <c r="C20" s="22">
        <v>4</v>
      </c>
      <c r="D20" s="23"/>
      <c r="E20" s="16"/>
      <c r="F20" s="27" t="s">
        <v>117</v>
      </c>
      <c r="G20" s="27"/>
      <c r="H20" s="27"/>
      <c r="I20" s="17" t="s">
        <v>94</v>
      </c>
      <c r="J20" s="18">
        <v>616500000</v>
      </c>
      <c r="K20" s="19">
        <f t="shared" ref="K20" si="0">J20*0.75</f>
        <v>462375000</v>
      </c>
      <c r="L20" s="20">
        <f t="shared" ref="L20" si="1">J20*0.25</f>
        <v>154125000</v>
      </c>
      <c r="M20" s="28" t="s">
        <v>101</v>
      </c>
      <c r="N20" s="28" t="s">
        <v>85</v>
      </c>
      <c r="O20" s="28" t="s">
        <v>85</v>
      </c>
      <c r="P20" s="28" t="s">
        <v>85</v>
      </c>
      <c r="Q20" s="28" t="s">
        <v>85</v>
      </c>
      <c r="R20" s="41" t="s">
        <v>116</v>
      </c>
      <c r="S20" s="41" t="s">
        <v>149</v>
      </c>
      <c r="T20" s="41" t="s">
        <v>75</v>
      </c>
      <c r="U20" s="41" t="s">
        <v>149</v>
      </c>
      <c r="V20" s="41" t="s">
        <v>112</v>
      </c>
      <c r="W20" s="17" t="s">
        <v>85</v>
      </c>
      <c r="X20" s="17" t="s">
        <v>85</v>
      </c>
      <c r="Y20" s="17" t="s">
        <v>85</v>
      </c>
      <c r="Z20" s="17" t="s">
        <v>85</v>
      </c>
      <c r="AA20" s="17" t="s">
        <v>85</v>
      </c>
      <c r="AB20" s="17" t="s">
        <v>85</v>
      </c>
      <c r="AC20" s="17" t="s">
        <v>85</v>
      </c>
    </row>
    <row r="21" spans="1:37" s="45" customFormat="1" ht="37.15" customHeight="1" x14ac:dyDescent="0.25">
      <c r="A21" s="22" t="s">
        <v>151</v>
      </c>
      <c r="B21" s="42" t="s">
        <v>85</v>
      </c>
      <c r="C21" s="22">
        <v>5</v>
      </c>
      <c r="D21" s="23"/>
      <c r="E21" s="16"/>
      <c r="F21" s="27" t="s">
        <v>117</v>
      </c>
      <c r="G21" s="27"/>
      <c r="H21" s="27"/>
      <c r="I21" s="17" t="s">
        <v>94</v>
      </c>
      <c r="J21" s="18">
        <v>14100000</v>
      </c>
      <c r="K21" s="19">
        <f t="shared" ref="K21" si="2">J21*0.75</f>
        <v>10575000</v>
      </c>
      <c r="L21" s="44">
        <f t="shared" ref="L21" si="3">J21*0.25</f>
        <v>3525000</v>
      </c>
      <c r="M21" s="29" t="s">
        <v>101</v>
      </c>
      <c r="N21" s="29" t="s">
        <v>85</v>
      </c>
      <c r="O21" s="29" t="s">
        <v>85</v>
      </c>
      <c r="P21" s="29" t="s">
        <v>85</v>
      </c>
      <c r="Q21" s="29" t="s">
        <v>85</v>
      </c>
      <c r="R21" s="41" t="s">
        <v>116</v>
      </c>
      <c r="S21" s="41" t="s">
        <v>149</v>
      </c>
      <c r="T21" s="41" t="s">
        <v>75</v>
      </c>
      <c r="U21" s="41" t="s">
        <v>149</v>
      </c>
      <c r="V21" s="41" t="s">
        <v>112</v>
      </c>
      <c r="W21" s="17" t="s">
        <v>85</v>
      </c>
      <c r="X21" s="17" t="s">
        <v>85</v>
      </c>
      <c r="Y21" s="17" t="s">
        <v>85</v>
      </c>
      <c r="Z21" s="17" t="s">
        <v>85</v>
      </c>
      <c r="AA21" s="17" t="s">
        <v>85</v>
      </c>
      <c r="AB21" s="17" t="s">
        <v>85</v>
      </c>
      <c r="AC21" s="17" t="s">
        <v>85</v>
      </c>
    </row>
    <row r="22" spans="1:37" s="4" customFormat="1" ht="36" hidden="1" x14ac:dyDescent="0.25">
      <c r="A22" s="30"/>
      <c r="B22" s="30"/>
      <c r="C22" s="30"/>
      <c r="D22" s="31"/>
      <c r="E22" s="25"/>
      <c r="F22" s="32"/>
      <c r="G22" s="32"/>
      <c r="H22" s="32"/>
      <c r="I22" s="17" t="s">
        <v>94</v>
      </c>
      <c r="J22" s="34"/>
      <c r="K22" s="35"/>
      <c r="L22" s="35"/>
      <c r="M22" s="29" t="s">
        <v>101</v>
      </c>
      <c r="N22" s="29" t="s">
        <v>85</v>
      </c>
      <c r="O22" s="29" t="s">
        <v>85</v>
      </c>
      <c r="P22" s="29" t="s">
        <v>85</v>
      </c>
      <c r="Q22" s="29" t="s">
        <v>85</v>
      </c>
      <c r="R22" s="51"/>
      <c r="S22" s="41" t="s">
        <v>149</v>
      </c>
      <c r="T22" s="41" t="s">
        <v>75</v>
      </c>
      <c r="U22" s="41" t="s">
        <v>149</v>
      </c>
      <c r="V22" s="25"/>
      <c r="W22" s="33"/>
      <c r="X22" s="17" t="s">
        <v>85</v>
      </c>
      <c r="Y22" s="17" t="s">
        <v>85</v>
      </c>
      <c r="Z22" s="17" t="s">
        <v>85</v>
      </c>
      <c r="AA22" s="17" t="s">
        <v>85</v>
      </c>
      <c r="AB22" s="17" t="s">
        <v>85</v>
      </c>
      <c r="AC22" s="17" t="s">
        <v>85</v>
      </c>
    </row>
    <row r="23" spans="1:37" s="4" customFormat="1" ht="36" hidden="1" x14ac:dyDescent="0.25">
      <c r="A23" s="30"/>
      <c r="B23" s="30"/>
      <c r="C23" s="30"/>
      <c r="D23" s="31"/>
      <c r="E23" s="25"/>
      <c r="F23" s="32"/>
      <c r="G23" s="32"/>
      <c r="H23" s="32"/>
      <c r="I23" s="17" t="s">
        <v>94</v>
      </c>
      <c r="J23" s="34"/>
      <c r="K23" s="35"/>
      <c r="L23" s="35"/>
      <c r="M23" s="29" t="s">
        <v>101</v>
      </c>
      <c r="N23" s="29" t="s">
        <v>85</v>
      </c>
      <c r="O23" s="29" t="s">
        <v>85</v>
      </c>
      <c r="P23" s="29" t="s">
        <v>85</v>
      </c>
      <c r="Q23" s="29" t="s">
        <v>85</v>
      </c>
      <c r="R23" s="51"/>
      <c r="S23" s="41" t="s">
        <v>149</v>
      </c>
      <c r="T23" s="41" t="s">
        <v>75</v>
      </c>
      <c r="U23" s="41" t="s">
        <v>149</v>
      </c>
      <c r="V23" s="25"/>
      <c r="W23" s="33"/>
      <c r="X23" s="17" t="s">
        <v>85</v>
      </c>
      <c r="Y23" s="17" t="s">
        <v>85</v>
      </c>
      <c r="Z23" s="17" t="s">
        <v>85</v>
      </c>
      <c r="AA23" s="17" t="s">
        <v>85</v>
      </c>
      <c r="AB23" s="17" t="s">
        <v>85</v>
      </c>
      <c r="AC23" s="17" t="s">
        <v>85</v>
      </c>
    </row>
    <row r="24" spans="1:37" s="4" customFormat="1" ht="36" hidden="1" x14ac:dyDescent="0.25">
      <c r="A24" s="30"/>
      <c r="B24" s="30"/>
      <c r="C24" s="30"/>
      <c r="D24" s="31"/>
      <c r="E24" s="25"/>
      <c r="F24" s="32"/>
      <c r="G24" s="32"/>
      <c r="H24" s="32"/>
      <c r="I24" s="17" t="s">
        <v>94</v>
      </c>
      <c r="J24" s="34"/>
      <c r="K24" s="35"/>
      <c r="L24" s="35"/>
      <c r="M24" s="29" t="s">
        <v>101</v>
      </c>
      <c r="N24" s="29" t="s">
        <v>85</v>
      </c>
      <c r="O24" s="29" t="s">
        <v>85</v>
      </c>
      <c r="P24" s="29" t="s">
        <v>85</v>
      </c>
      <c r="Q24" s="29" t="s">
        <v>85</v>
      </c>
      <c r="R24" s="51"/>
      <c r="S24" s="41" t="s">
        <v>149</v>
      </c>
      <c r="T24" s="41" t="s">
        <v>75</v>
      </c>
      <c r="U24" s="41" t="s">
        <v>149</v>
      </c>
      <c r="V24" s="25"/>
      <c r="W24" s="33"/>
      <c r="X24" s="17" t="s">
        <v>85</v>
      </c>
      <c r="Y24" s="17" t="s">
        <v>85</v>
      </c>
      <c r="Z24" s="17" t="s">
        <v>85</v>
      </c>
      <c r="AA24" s="17" t="s">
        <v>85</v>
      </c>
      <c r="AB24" s="17" t="s">
        <v>85</v>
      </c>
      <c r="AC24" s="17" t="s">
        <v>85</v>
      </c>
    </row>
    <row r="25" spans="1:37" s="4" customFormat="1" ht="40.5" customHeight="1" x14ac:dyDescent="0.25">
      <c r="A25" s="30"/>
      <c r="B25" s="30"/>
      <c r="C25" s="30"/>
      <c r="D25" s="31"/>
      <c r="E25" s="25"/>
      <c r="F25" s="27" t="s">
        <v>157</v>
      </c>
      <c r="G25" s="27"/>
      <c r="H25" s="27"/>
      <c r="I25" s="17" t="s">
        <v>94</v>
      </c>
      <c r="J25" s="46">
        <v>110500000</v>
      </c>
      <c r="K25" s="47">
        <v>82875000</v>
      </c>
      <c r="L25" s="47">
        <v>27625000</v>
      </c>
      <c r="M25" s="29" t="s">
        <v>101</v>
      </c>
      <c r="N25" s="29" t="s">
        <v>85</v>
      </c>
      <c r="O25" s="29" t="s">
        <v>85</v>
      </c>
      <c r="P25" s="29" t="s">
        <v>85</v>
      </c>
      <c r="Q25" s="29" t="s">
        <v>85</v>
      </c>
      <c r="R25" s="41" t="s">
        <v>159</v>
      </c>
      <c r="S25" s="41" t="s">
        <v>149</v>
      </c>
      <c r="T25" s="41" t="s">
        <v>75</v>
      </c>
      <c r="U25" s="41" t="s">
        <v>149</v>
      </c>
      <c r="V25" s="16"/>
      <c r="W25" s="17"/>
      <c r="X25" s="17" t="s">
        <v>85</v>
      </c>
      <c r="Y25" s="17" t="s">
        <v>85</v>
      </c>
      <c r="Z25" s="17" t="s">
        <v>85</v>
      </c>
      <c r="AA25" s="17" t="s">
        <v>85</v>
      </c>
      <c r="AB25" s="17" t="s">
        <v>85</v>
      </c>
      <c r="AC25" s="17" t="s">
        <v>85</v>
      </c>
    </row>
    <row r="26" spans="1:37" s="4" customFormat="1" ht="36" x14ac:dyDescent="0.25">
      <c r="A26" s="30"/>
      <c r="B26" s="30"/>
      <c r="C26" s="30"/>
      <c r="D26" s="31"/>
      <c r="E26" s="25"/>
      <c r="F26" s="27" t="s">
        <v>158</v>
      </c>
      <c r="G26" s="27"/>
      <c r="H26" s="27"/>
      <c r="I26" s="17" t="s">
        <v>94</v>
      </c>
      <c r="J26" s="46">
        <v>31500000</v>
      </c>
      <c r="K26" s="47">
        <v>23625000</v>
      </c>
      <c r="L26" s="44">
        <v>7875000</v>
      </c>
      <c r="M26" s="29" t="s">
        <v>101</v>
      </c>
      <c r="N26" s="29" t="s">
        <v>85</v>
      </c>
      <c r="O26" s="29" t="s">
        <v>85</v>
      </c>
      <c r="P26" s="29" t="s">
        <v>85</v>
      </c>
      <c r="Q26" s="29" t="s">
        <v>85</v>
      </c>
      <c r="R26" s="41" t="s">
        <v>160</v>
      </c>
      <c r="S26" s="41" t="s">
        <v>149</v>
      </c>
      <c r="T26" s="41" t="s">
        <v>75</v>
      </c>
      <c r="U26" s="41" t="s">
        <v>149</v>
      </c>
      <c r="V26" s="41"/>
      <c r="W26" s="17" t="s">
        <v>85</v>
      </c>
      <c r="X26" s="17" t="s">
        <v>85</v>
      </c>
      <c r="Y26" s="17" t="s">
        <v>85</v>
      </c>
      <c r="Z26" s="17" t="s">
        <v>85</v>
      </c>
      <c r="AA26" s="17" t="s">
        <v>85</v>
      </c>
      <c r="AB26" s="17" t="s">
        <v>85</v>
      </c>
      <c r="AC26" s="17" t="s">
        <v>85</v>
      </c>
    </row>
    <row r="27" spans="1:37" x14ac:dyDescent="0.25">
      <c r="J27" s="14"/>
      <c r="K27" s="14"/>
      <c r="L27" s="14"/>
      <c r="M27" s="12"/>
      <c r="N27" s="12"/>
      <c r="O27" s="12"/>
      <c r="P27" s="12"/>
      <c r="Q27" s="12"/>
      <c r="R27" s="25"/>
      <c r="S27" s="25"/>
      <c r="T27" s="25"/>
      <c r="U27" s="25"/>
      <c r="V27" s="25"/>
      <c r="W27" s="25"/>
      <c r="X27" s="26"/>
      <c r="Y27" s="15"/>
      <c r="Z27" s="15"/>
      <c r="AA27" s="15"/>
      <c r="AB27" s="15"/>
      <c r="AC27" s="15"/>
      <c r="AD27" s="15"/>
      <c r="AE27" s="15"/>
      <c r="AF27" s="15"/>
      <c r="AG27" s="15"/>
      <c r="AH27" s="15"/>
      <c r="AI27" s="15"/>
      <c r="AJ27" s="15"/>
      <c r="AK27" s="15"/>
    </row>
  </sheetData>
  <autoFilter ref="A4:AK16"/>
  <mergeCells count="32">
    <mergeCell ref="AB3:AB4"/>
    <mergeCell ref="A2:H2"/>
    <mergeCell ref="I3:I4"/>
    <mergeCell ref="M3:M4"/>
    <mergeCell ref="N3:N4"/>
    <mergeCell ref="O3:O4"/>
    <mergeCell ref="Q3:Q4"/>
    <mergeCell ref="X3:X4"/>
    <mergeCell ref="Y3:Y4"/>
    <mergeCell ref="Z3:Z4"/>
    <mergeCell ref="AA3:AA4"/>
    <mergeCell ref="F3:F4"/>
    <mergeCell ref="G3:G4"/>
    <mergeCell ref="H3:H4"/>
    <mergeCell ref="E3:E4"/>
    <mergeCell ref="P3:P4"/>
    <mergeCell ref="A1:AC1"/>
    <mergeCell ref="J3:L3"/>
    <mergeCell ref="I2:Q2"/>
    <mergeCell ref="R2:U2"/>
    <mergeCell ref="R3:R4"/>
    <mergeCell ref="S3:S4"/>
    <mergeCell ref="T3:T4"/>
    <mergeCell ref="U3:U4"/>
    <mergeCell ref="V2:AC2"/>
    <mergeCell ref="V3:V4"/>
    <mergeCell ref="W3:W4"/>
    <mergeCell ref="AC3:AC4"/>
    <mergeCell ref="A3:A4"/>
    <mergeCell ref="B3:B4"/>
    <mergeCell ref="C3:C4"/>
    <mergeCell ref="D3:D4"/>
  </mergeCells>
  <pageMargins left="0.23622047244094491" right="0.23622047244094491" top="0.74803149606299213" bottom="0.74803149606299213" header="0.31496062992125984" footer="0.31496062992125984"/>
  <pageSetup paperSize="9" scale="46" fitToWidth="2" fitToHeight="5"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Aktualizováno_k_datu_30.6.2015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szalen</dc:creator>
  <cp:lastModifiedBy>uzivatel</cp:lastModifiedBy>
  <cp:lastPrinted>2015-03-09T14:38:19Z</cp:lastPrinted>
  <dcterms:created xsi:type="dcterms:W3CDTF">2015-02-18T14:34:44Z</dcterms:created>
  <dcterms:modified xsi:type="dcterms:W3CDTF">2015-07-01T14:08:03Z</dcterms:modified>
</cp:coreProperties>
</file>